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6.1.20\令和3年度共有フォルダ\050_町長部局\020_企画財政課\02_財政係\08　公営企業関係\5040113　2.7〆公営企業に係る経営分析表（令和２年度決算）の分析等について\3_回答\"/>
    </mc:Choice>
  </mc:AlternateContent>
  <xr:revisionPtr revIDLastSave="0" documentId="13_ncr:1_{01823821-88ED-40AF-A05C-810268E6006A}" xr6:coauthVersionLast="36" xr6:coauthVersionMax="36" xr10:uidLastSave="{00000000-0000-0000-0000-000000000000}"/>
  <workbookProtection workbookAlgorithmName="SHA-512" workbookHashValue="3lOEHkCGEVlgnACZwYGLeVC96YDUEl/EpB5KNIqY+OpcQvXs2h01XJgKJ+fM1NSTsyD3QTtkRlHEyCqqqb2djA==" workbookSaltValue="yn2hzaxlpVhowsbUjIDoP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E85" i="4"/>
  <c r="BB10" i="4"/>
  <c r="AT10" i="4"/>
  <c r="AL10" i="4"/>
  <c r="W10" i="4"/>
  <c r="B10"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<sst xmlns="http://schemas.openxmlformats.org/spreadsheetml/2006/main" count="228" uniqueCount="112">
  <si>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</si>
  <si>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</si>
  <si>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</si>
  <si>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</si>
  <si>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</si>
  <si>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</si>
  <si>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</si>
  <si>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</si>
  <si>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</si>
  <si>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</si>
  <si>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</si>
  <si>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</si>
  <si>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</si>
  <si>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</si>
  <si>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</si>
  <si>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</si>
  <si>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</si>
  <si>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</si>
  <si>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</si>
  <si>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</si>
  <si>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</si>
  <si>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</si>
  <si>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</si>
  <si>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</si>
  <si>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</si>
  <si>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</si>
  <si>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</si>
  <si>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</si>
  <si>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</si>
  <si>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</si>
  <si>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</si>
  <si>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</si>
  <si>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</si>
  <si>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</si>
  <si>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</si>
  <si>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</si>
  <si>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</si>
  <si>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</si>
  <si>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</si>
  <si>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</si>
  <si>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</si>
  <si>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</si>
  <si>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</si>
  <si>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</si>
  <si>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</si>
  <si>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</si>
  <si>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</si>
  <si>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</si>
  <si>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</si>
  <si>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</si>
  <si>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</si>
  <si>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</si>
  <si>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</si>
  <si>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</si>
  <si>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</si>
  <si>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</si>
  <si>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</si>
  <si>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</si>
  <si>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</si>
  <si>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</si>
  <si>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</si>
  <si>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</si>
  <si>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</si>
  <si>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</si>
  <si>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</si>
  <si>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</si>
  <si>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</si>
  <si>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</si>
  <si>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</si>
  <si>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</si>
  <si>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</si>
  <si>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</si>
  <si>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</si>
  <si>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</si>
  <si>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</si>
  <si>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</si>
  <si>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</si>
  <si>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</si>
  <si>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</si>
  <si>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</si>
  <si>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</si>
  <si>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</si>
  <si>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</si>
  <si>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</si>
  <si>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</si>
  <si>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</si>
  <si>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</si>
  <si>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</si>
  <si>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</si>
  <si>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</si>
  <si>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</si>
  <si>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</si>
  <si>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</si>
  <si>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</si>
  <si>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</si>
  <si>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</si>
  <si>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</si>
  <si>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</si>
  <si>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</si>
  <si>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</si>
  <si>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</si>
  <si>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</si>
  <si>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</si>
  <si>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</si>
  <si>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</si>
  <si>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</si>
  <si>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</si>
  <si>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</si>
  <si>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</si>
  <si>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本町では、簡易水道事業統合を完了し、平成29年度から上水道事業での一元化経営を行っているところである。 
　経営の状況については、①経常収支比率が100％超で推移している状況であり、②累積欠損比率についても、累積欠損金が無いことから、現在のところ健全な水準である。平成28年度に料金改定を実施したことにより改善されたものの、料金回収率は100％を割っている。令和2年度においては、料金収入が前年度比0.3％増加し、⑥給水原価が令和元年度に比べ約14円の減となったことにより、⑤料金回収率は4％程度増加した。基準外繰入金で賄われている割合が類似団体と比較しても高いことから、施設整備の長期計画に基づき、水道施設の合理化とダウンサイジングにより経費の縮小を図り、また料金の見直しを計画的に進めていく方向である。
　③流動比率は、統合初年度においては大きく落ち込みを見せたものの、令和2年度は280％を超えている水準であるため、支払能力は適正な水準である。
　④企業債残高対給水収益比率は、類似団体よりも高い数値で推移している。平成29年度から旧簡易水道事業に係る企業債残高が加算されたこともあり類似団体の約1.8倍となっているため、補填財源のバランスを考慮しながら、企業債の借入率を抑制し、投資規模の適正化に努めている。
　本町の特色として、山間部及び海岸部に集落が点在するため、給水人口に対しては水道管の延長が長く、水道施設も多いため、給水原価は、類似団体より高い水準で推移している。また、⑧有収率は、統合後75％代の低水準で推移している。これは海岸部等の低地に対して、配水池からの高低差が大きく、高圧給水となっているため、漏水量の増加に繋がっていると分析する。
　⑦施設利用率については、給水人口の減少のため配水量は低下傾向にあり、類似団体平均を上回っているものの適正な施設規模の見直しが必要である。</t>
    <rPh sb="1" eb="3">
      <t>ホンチョウ</t>
    </rPh>
    <rPh sb="6" eb="8">
      <t>カンイ</t>
    </rPh>
    <rPh sb="8" eb="10">
      <t>スイドウ</t>
    </rPh>
    <rPh sb="10" eb="12">
      <t>ジギョウ</t>
    </rPh>
    <rPh sb="12" eb="14">
      <t>トウゴウ</t>
    </rPh>
    <rPh sb="15" eb="17">
      <t>カンリョウ</t>
    </rPh>
    <rPh sb="19" eb="21">
      <t>ヘイセイ</t>
    </rPh>
    <rPh sb="23" eb="25">
      <t>ネンド</t>
    </rPh>
    <rPh sb="27" eb="30">
      <t>ジョウスイドウ</t>
    </rPh>
    <rPh sb="30" eb="32">
      <t>ジギョウ</t>
    </rPh>
    <rPh sb="34" eb="37">
      <t>イチゲンカ</t>
    </rPh>
    <rPh sb="37" eb="39">
      <t>ケイエイ</t>
    </rPh>
    <rPh sb="40" eb="41">
      <t>オコナ</t>
    </rPh>
    <rPh sb="55" eb="57">
      <t>ケイエイ</t>
    </rPh>
    <rPh sb="58" eb="60">
      <t>ジョウキョウ</t>
    </rPh>
    <rPh sb="67" eb="69">
      <t>ケイジョウ</t>
    </rPh>
    <rPh sb="69" eb="71">
      <t>シュウシ</t>
    </rPh>
    <rPh sb="71" eb="73">
      <t>ヒリツ</t>
    </rPh>
    <rPh sb="78" eb="79">
      <t>コ</t>
    </rPh>
    <rPh sb="80" eb="82">
      <t>スイイ</t>
    </rPh>
    <rPh sb="86" eb="88">
      <t>ジョウキョウ</t>
    </rPh>
    <rPh sb="93" eb="95">
      <t>ルイセキ</t>
    </rPh>
    <rPh sb="95" eb="97">
      <t>ケッソン</t>
    </rPh>
    <rPh sb="97" eb="99">
      <t>ヒリツ</t>
    </rPh>
    <rPh sb="105" eb="107">
      <t>ルイセキ</t>
    </rPh>
    <rPh sb="107" eb="109">
      <t>ケッソン</t>
    </rPh>
    <rPh sb="109" eb="110">
      <t>キン</t>
    </rPh>
    <rPh sb="111" eb="112">
      <t>ナ</t>
    </rPh>
    <rPh sb="118" eb="120">
      <t>ゲンザイ</t>
    </rPh>
    <rPh sb="124" eb="126">
      <t>ケンゼン</t>
    </rPh>
    <rPh sb="127" eb="129">
      <t>スイジュン</t>
    </rPh>
    <rPh sb="133" eb="135">
      <t>ヘイセイ</t>
    </rPh>
    <rPh sb="137" eb="139">
      <t>ネンド</t>
    </rPh>
    <rPh sb="140" eb="142">
      <t>リョウキン</t>
    </rPh>
    <rPh sb="142" eb="144">
      <t>カイテイ</t>
    </rPh>
    <rPh sb="145" eb="147">
      <t>ジッシ</t>
    </rPh>
    <rPh sb="154" eb="156">
      <t>カイゼン</t>
    </rPh>
    <rPh sb="163" eb="165">
      <t>リョウキン</t>
    </rPh>
    <rPh sb="165" eb="167">
      <t>カイシュウ</t>
    </rPh>
    <rPh sb="167" eb="168">
      <t>リツ</t>
    </rPh>
    <rPh sb="174" eb="175">
      <t>ワ</t>
    </rPh>
    <rPh sb="180" eb="182">
      <t>レイワ</t>
    </rPh>
    <rPh sb="183" eb="185">
      <t>ネンド</t>
    </rPh>
    <rPh sb="191" eb="193">
      <t>リョウキン</t>
    </rPh>
    <rPh sb="193" eb="195">
      <t>シュウニュウ</t>
    </rPh>
    <rPh sb="196" eb="199">
      <t>ゼンネンド</t>
    </rPh>
    <rPh sb="199" eb="200">
      <t>ヒ</t>
    </rPh>
    <rPh sb="204" eb="206">
      <t>ゾウカ</t>
    </rPh>
    <rPh sb="209" eb="211">
      <t>キュウスイ</t>
    </rPh>
    <rPh sb="211" eb="213">
      <t>ゲンカ</t>
    </rPh>
    <rPh sb="214" eb="216">
      <t>レイワ</t>
    </rPh>
    <rPh sb="216" eb="217">
      <t>ガン</t>
    </rPh>
    <rPh sb="217" eb="219">
      <t>ネンド</t>
    </rPh>
    <rPh sb="220" eb="221">
      <t>クラ</t>
    </rPh>
    <rPh sb="222" eb="223">
      <t>ヤク</t>
    </rPh>
    <rPh sb="225" eb="226">
      <t>エン</t>
    </rPh>
    <rPh sb="227" eb="228">
      <t>ゲン</t>
    </rPh>
    <rPh sb="239" eb="241">
      <t>リョウキン</t>
    </rPh>
    <rPh sb="241" eb="243">
      <t>カイシュウ</t>
    </rPh>
    <rPh sb="243" eb="244">
      <t>リツ</t>
    </rPh>
    <rPh sb="247" eb="249">
      <t>テイド</t>
    </rPh>
    <rPh sb="249" eb="251">
      <t>ゾウカ</t>
    </rPh>
    <rPh sb="254" eb="256">
      <t>キジュン</t>
    </rPh>
    <rPh sb="256" eb="257">
      <t>ガイ</t>
    </rPh>
    <rPh sb="257" eb="259">
      <t>クリイレ</t>
    </rPh>
    <rPh sb="259" eb="260">
      <t>キン</t>
    </rPh>
    <rPh sb="261" eb="262">
      <t>マカナ</t>
    </rPh>
    <rPh sb="267" eb="269">
      <t>ワリアイ</t>
    </rPh>
    <rPh sb="270" eb="272">
      <t>ルイジ</t>
    </rPh>
    <rPh sb="272" eb="274">
      <t>ダンタイ</t>
    </rPh>
    <rPh sb="275" eb="277">
      <t>ヒカク</t>
    </rPh>
    <rPh sb="280" eb="281">
      <t>タカ</t>
    </rPh>
    <rPh sb="287" eb="289">
      <t>シセツ</t>
    </rPh>
    <rPh sb="289" eb="291">
      <t>セイビ</t>
    </rPh>
    <rPh sb="292" eb="294">
      <t>チョウキ</t>
    </rPh>
    <rPh sb="294" eb="296">
      <t>ケイカク</t>
    </rPh>
    <rPh sb="297" eb="298">
      <t>モト</t>
    </rPh>
    <rPh sb="301" eb="303">
      <t>スイドウ</t>
    </rPh>
    <rPh sb="303" eb="305">
      <t>シセツ</t>
    </rPh>
    <rPh sb="306" eb="309">
      <t>ゴウリカ</t>
    </rPh>
    <rPh sb="321" eb="323">
      <t>ケイヒ</t>
    </rPh>
    <rPh sb="324" eb="326">
      <t>シュクショウ</t>
    </rPh>
    <rPh sb="327" eb="328">
      <t>ハカ</t>
    </rPh>
    <rPh sb="332" eb="334">
      <t>リョウキン</t>
    </rPh>
    <rPh sb="335" eb="337">
      <t>ミナオ</t>
    </rPh>
    <rPh sb="339" eb="342">
      <t>ケイカクテキ</t>
    </rPh>
    <rPh sb="343" eb="344">
      <t>スス</t>
    </rPh>
    <rPh sb="348" eb="350">
      <t>ホウコウ</t>
    </rPh>
    <rPh sb="357" eb="359">
      <t>リュウドウ</t>
    </rPh>
    <rPh sb="359" eb="361">
      <t>ヒリツ</t>
    </rPh>
    <rPh sb="363" eb="365">
      <t>トウゴウ</t>
    </rPh>
    <rPh sb="365" eb="368">
      <t>ショネンド</t>
    </rPh>
    <rPh sb="373" eb="374">
      <t>オオ</t>
    </rPh>
    <rPh sb="376" eb="377">
      <t>オ</t>
    </rPh>
    <rPh sb="378" eb="379">
      <t>コ</t>
    </rPh>
    <rPh sb="381" eb="382">
      <t>ミ</t>
    </rPh>
    <rPh sb="388" eb="390">
      <t>レイワ</t>
    </rPh>
    <rPh sb="391" eb="393">
      <t>ネンド</t>
    </rPh>
    <rPh sb="404" eb="406">
      <t>スイジュン</t>
    </rPh>
    <rPh sb="417" eb="419">
      <t>テキセイ</t>
    </rPh>
    <rPh sb="420" eb="422">
      <t>スイジュン</t>
    </rPh>
    <rPh sb="429" eb="431">
      <t>キギョウ</t>
    </rPh>
    <rPh sb="431" eb="432">
      <t>サイ</t>
    </rPh>
    <rPh sb="432" eb="434">
      <t>ザンダカ</t>
    </rPh>
    <rPh sb="434" eb="435">
      <t>タイ</t>
    </rPh>
    <rPh sb="435" eb="437">
      <t>キュウスイ</t>
    </rPh>
    <rPh sb="437" eb="439">
      <t>シュウエキ</t>
    </rPh>
    <rPh sb="439" eb="441">
      <t>ヒリツ</t>
    </rPh>
    <rPh sb="443" eb="445">
      <t>ルイジ</t>
    </rPh>
    <rPh sb="445" eb="447">
      <t>ダンタイ</t>
    </rPh>
    <rPh sb="450" eb="451">
      <t>タカ</t>
    </rPh>
    <rPh sb="452" eb="454">
      <t>スウチ</t>
    </rPh>
    <rPh sb="455" eb="457">
      <t>スイイ</t>
    </rPh>
    <rPh sb="462" eb="464">
      <t>ヘイセイ</t>
    </rPh>
    <rPh sb="466" eb="468">
      <t>ネンド</t>
    </rPh>
    <rPh sb="470" eb="471">
      <t>キュウ</t>
    </rPh>
    <rPh sb="471" eb="473">
      <t>カンイ</t>
    </rPh>
    <rPh sb="473" eb="475">
      <t>スイドウ</t>
    </rPh>
    <rPh sb="475" eb="477">
      <t>ジギョウ</t>
    </rPh>
    <rPh sb="478" eb="479">
      <t>カカ</t>
    </rPh>
    <rPh sb="480" eb="482">
      <t>キギョウ</t>
    </rPh>
    <rPh sb="482" eb="483">
      <t>サイ</t>
    </rPh>
    <rPh sb="483" eb="485">
      <t>ザンダカ</t>
    </rPh>
    <rPh sb="486" eb="488">
      <t>カサン</t>
    </rPh>
    <rPh sb="496" eb="498">
      <t>ルイジ</t>
    </rPh>
    <rPh sb="498" eb="500">
      <t>ダンタイ</t>
    </rPh>
    <rPh sb="501" eb="502">
      <t>ヤク</t>
    </rPh>
    <rPh sb="505" eb="506">
      <t>バイ</t>
    </rPh>
    <rPh sb="515" eb="517">
      <t>ホテン</t>
    </rPh>
    <rPh sb="517" eb="519">
      <t>ザイゲン</t>
    </rPh>
    <rPh sb="525" eb="527">
      <t>コウリョ</t>
    </rPh>
    <rPh sb="532" eb="534">
      <t>キギョウ</t>
    </rPh>
    <rPh sb="534" eb="535">
      <t>サイ</t>
    </rPh>
    <rPh sb="536" eb="538">
      <t>カリイレ</t>
    </rPh>
    <rPh sb="538" eb="539">
      <t>リツ</t>
    </rPh>
    <rPh sb="540" eb="542">
      <t>ヨクセイ</t>
    </rPh>
    <rPh sb="544" eb="546">
      <t>トウシ</t>
    </rPh>
    <rPh sb="546" eb="548">
      <t>キボ</t>
    </rPh>
    <rPh sb="549" eb="552">
      <t>テキセイカ</t>
    </rPh>
    <rPh sb="553" eb="554">
      <t>ツト</t>
    </rPh>
    <rPh sb="589" eb="591">
      <t>キュウスイ</t>
    </rPh>
    <rPh sb="591" eb="593">
      <t>ジンコウ</t>
    </rPh>
    <rPh sb="594" eb="595">
      <t>タイ</t>
    </rPh>
    <rPh sb="598" eb="601">
      <t>スイドウカン</t>
    </rPh>
    <rPh sb="602" eb="604">
      <t>エンチョウ</t>
    </rPh>
    <rPh sb="605" eb="606">
      <t>ナガ</t>
    </rPh>
    <rPh sb="608" eb="610">
      <t>スイドウ</t>
    </rPh>
    <rPh sb="610" eb="612">
      <t>シセツ</t>
    </rPh>
    <rPh sb="613" eb="614">
      <t>オオ</t>
    </rPh>
    <rPh sb="618" eb="620">
      <t>キュウスイ</t>
    </rPh>
    <rPh sb="620" eb="622">
      <t>ゲンカ</t>
    </rPh>
    <rPh sb="630" eb="631">
      <t>タカ</t>
    </rPh>
    <rPh sb="632" eb="634">
      <t>スイジュン</t>
    </rPh>
    <rPh sb="635" eb="637">
      <t>スイイ</t>
    </rPh>
    <rPh sb="646" eb="649">
      <t>ユウシュウリツ</t>
    </rPh>
    <rPh sb="651" eb="654">
      <t>トウゴウゴ</t>
    </rPh>
    <rPh sb="657" eb="658">
      <t>ダイ</t>
    </rPh>
    <rPh sb="659" eb="660">
      <t>テイ</t>
    </rPh>
    <rPh sb="663" eb="665">
      <t>スイイ</t>
    </rPh>
    <rPh sb="673" eb="675">
      <t>カイガン</t>
    </rPh>
    <rPh sb="675" eb="676">
      <t>ブ</t>
    </rPh>
    <rPh sb="676" eb="677">
      <t>トウ</t>
    </rPh>
    <rPh sb="678" eb="680">
      <t>テイチ</t>
    </rPh>
    <rPh sb="681" eb="682">
      <t>タイ</t>
    </rPh>
    <rPh sb="685" eb="688">
      <t>ハイスイチ</t>
    </rPh>
    <rPh sb="691" eb="694">
      <t>コウテイサ</t>
    </rPh>
    <rPh sb="695" eb="696">
      <t>オオ</t>
    </rPh>
    <rPh sb="699" eb="701">
      <t>コウアツ</t>
    </rPh>
    <rPh sb="701" eb="703">
      <t>キュウスイ</t>
    </rPh>
    <rPh sb="712" eb="714">
      <t>ロウスイ</t>
    </rPh>
    <rPh sb="714" eb="715">
      <t>リョウ</t>
    </rPh>
    <rPh sb="716" eb="718">
      <t>ゾウカ</t>
    </rPh>
    <rPh sb="719" eb="720">
      <t>ツナ</t>
    </rPh>
    <rPh sb="726" eb="728">
      <t>ブンセキ</t>
    </rPh>
    <rPh sb="734" eb="736">
      <t>シセツ</t>
    </rPh>
    <rPh sb="736" eb="739">
      <t>リヨウリツ</t>
    </rPh>
    <rPh sb="745" eb="747">
      <t>キュウスイ</t>
    </rPh>
    <rPh sb="747" eb="749">
      <t>ジンコウ</t>
    </rPh>
    <rPh sb="750" eb="752">
      <t>ゲンショウ</t>
    </rPh>
    <rPh sb="755" eb="757">
      <t>ハイスイ</t>
    </rPh>
    <rPh sb="757" eb="758">
      <t>リョウ</t>
    </rPh>
    <rPh sb="759" eb="761">
      <t>テイカ</t>
    </rPh>
    <rPh sb="761" eb="763">
      <t>ケイコウ</t>
    </rPh>
    <rPh sb="767" eb="769">
      <t>ルイジ</t>
    </rPh>
    <rPh sb="769" eb="771">
      <t>ダンタイ</t>
    </rPh>
    <rPh sb="771" eb="773">
      <t>ヘイキン</t>
    </rPh>
    <rPh sb="774" eb="776">
      <t>ウワマワ</t>
    </rPh>
    <rPh sb="783" eb="785">
      <t>テキセイ</t>
    </rPh>
    <rPh sb="786" eb="788">
      <t>シセツ</t>
    </rPh>
    <rPh sb="788" eb="790">
      <t>キボ</t>
    </rPh>
    <rPh sb="791" eb="793">
      <t>ミナオ</t>
    </rPh>
    <rPh sb="795" eb="797">
      <t>ヒツヨウ</t>
    </rPh>
    <phoneticPr fontId="4"/>
  </si>
  <si>
    <t>　①有形固定資産減価償却率は、近年類似団体並で推移していたが、簡易水道事業の統合により老朽化施設が増加したため、類似団体平均値を上回った。
　②管路経年化率は、平成30年度に類似団体平均値を上回った。昭和40年代後半から昭和50年代前半にかけて水道整備が急速に進んだことから、耐用年数(40年)が到来する管路が集中するため、今後も大きく増加することが見込まれる。
　③管路更新率は、類似団体平均を上回っているものの、令和2年度は1％を割り込んでいる。管路の耐用年数を60年で試算すると毎年度1.7％の更新が必要となるため、限られた財源で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ルイジ</t>
    </rPh>
    <rPh sb="58" eb="60">
      <t>ダンタイ</t>
    </rPh>
    <rPh sb="60" eb="63">
      <t>ヘイキンチ</t>
    </rPh>
    <rPh sb="64" eb="66">
      <t>ウワマワ</t>
    </rPh>
    <rPh sb="80" eb="82">
      <t>ヘイセイ</t>
    </rPh>
    <rPh sb="84" eb="86">
      <t>ネンド</t>
    </rPh>
    <rPh sb="91" eb="94">
      <t>ヘイキンチ</t>
    </rPh>
    <rPh sb="95" eb="97">
      <t>ウワマワ</t>
    </rPh>
    <rPh sb="162" eb="164">
      <t>コンゴ</t>
    </rPh>
    <rPh sb="165" eb="166">
      <t>オオ</t>
    </rPh>
    <rPh sb="168" eb="170">
      <t>ゾウカ</t>
    </rPh>
    <rPh sb="175" eb="177">
      <t>ミコ</t>
    </rPh>
    <rPh sb="195" eb="197">
      <t>ヘイキン</t>
    </rPh>
    <rPh sb="198" eb="200">
      <t>ウワマワ</t>
    </rPh>
    <rPh sb="208" eb="210">
      <t>レイワ</t>
    </rPh>
    <rPh sb="211" eb="213">
      <t>ネンド</t>
    </rPh>
    <rPh sb="217" eb="218">
      <t>ワ</t>
    </rPh>
    <rPh sb="219" eb="220">
      <t>コ</t>
    </rPh>
    <rPh sb="225" eb="227">
      <t>カンロ</t>
    </rPh>
    <rPh sb="228" eb="230">
      <t>タイヨウ</t>
    </rPh>
    <rPh sb="230" eb="232">
      <t>ネンスウ</t>
    </rPh>
    <rPh sb="235" eb="236">
      <t>ネン</t>
    </rPh>
    <rPh sb="237" eb="239">
      <t>シサン</t>
    </rPh>
    <rPh sb="242" eb="245">
      <t>マイネンド</t>
    </rPh>
    <rPh sb="250" eb="252">
      <t>コウシン</t>
    </rPh>
    <rPh sb="253" eb="255">
      <t>ヒツヨウ</t>
    </rPh>
    <rPh sb="261" eb="262">
      <t>カギ</t>
    </rPh>
    <rPh sb="265" eb="267">
      <t>ザイゲン</t>
    </rPh>
    <rPh sb="268" eb="270">
      <t>センタク</t>
    </rPh>
    <rPh sb="271" eb="273">
      <t>シュウチュウ</t>
    </rPh>
    <rPh sb="274" eb="275">
      <t>オコナ</t>
    </rPh>
    <rPh sb="277" eb="279">
      <t>カンロ</t>
    </rPh>
    <rPh sb="280" eb="282">
      <t>コウシン</t>
    </rPh>
    <rPh sb="283" eb="284">
      <t>ト</t>
    </rPh>
    <rPh sb="285" eb="286">
      <t>ク</t>
    </rPh>
    <phoneticPr fontId="4"/>
  </si>
  <si>
    <t>　1.経営の健全化・効率性においては、料金回収率、企業債残高対給水収益及び有収率の改善が必要であると考える。そのため、平成28年4月に料金改定(改定率13.2％)を実施し、料金回収率、企業債残高対給水収益の改善に努めたところであるが、経営戦略に基づいて今後も5年毎に改定を検討している。ただし、令和3年度に料金改定を計画していたが、新型コロナの影響により、延期することとした。また、有収率の改善に向けて、近年、漏水調査を民間委託することで徐々にではあるが、有収率の向上に繋がっている。
　2.老朽化の状況においては、現状、類似団体より管路経年化率が年々増加傾向である。今後は、施設整備の長期計画に基づいて経営戦略を見直し、管路更新を重要施策と位置付け統廃合を検証しながら投資を強化させる計画である。
　</t>
    <rPh sb="50" eb="51">
      <t>カンガ</t>
    </rPh>
    <rPh sb="117" eb="119">
      <t>ケイエイ</t>
    </rPh>
    <rPh sb="119" eb="121">
      <t>センリャク</t>
    </rPh>
    <rPh sb="122" eb="123">
      <t>モト</t>
    </rPh>
    <rPh sb="126" eb="128">
      <t>コンゴ</t>
    </rPh>
    <rPh sb="130" eb="131">
      <t>ネン</t>
    </rPh>
    <rPh sb="131" eb="132">
      <t>マイ</t>
    </rPh>
    <rPh sb="133" eb="135">
      <t>カイテイ</t>
    </rPh>
    <rPh sb="136" eb="138">
      <t>ケントウ</t>
    </rPh>
    <rPh sb="147" eb="149">
      <t>レイワ</t>
    </rPh>
    <rPh sb="150" eb="152">
      <t>ネンド</t>
    </rPh>
    <rPh sb="153" eb="155">
      <t>リョウキン</t>
    </rPh>
    <rPh sb="155" eb="157">
      <t>カイテイ</t>
    </rPh>
    <rPh sb="158" eb="160">
      <t>ケイカク</t>
    </rPh>
    <rPh sb="166" eb="168">
      <t>シンガタ</t>
    </rPh>
    <rPh sb="172" eb="174">
      <t>エイキョウ</t>
    </rPh>
    <rPh sb="178" eb="180">
      <t>エンキ</t>
    </rPh>
    <rPh sb="219" eb="221">
      <t>ジョジョ</t>
    </rPh>
    <rPh sb="258" eb="260">
      <t>ゲンジョウ</t>
    </rPh>
    <rPh sb="261" eb="263">
      <t>ルイジ</t>
    </rPh>
    <rPh sb="263" eb="265">
      <t>ダンタイ</t>
    </rPh>
    <rPh sb="284" eb="286">
      <t>コンゴ</t>
    </rPh>
    <rPh sb="288" eb="290">
      <t>シセツ</t>
    </rPh>
    <rPh sb="290" eb="292">
      <t>セイビ</t>
    </rPh>
    <rPh sb="298" eb="299">
      <t>モト</t>
    </rPh>
    <rPh sb="302" eb="304">
      <t>ケイエイ</t>
    </rPh>
    <rPh sb="304" eb="306">
      <t>センリャク</t>
    </rPh>
    <rPh sb="307" eb="309">
      <t>ミナオ</t>
    </rPh>
    <rPh sb="325" eb="328">
      <t>トウハイゴウ</t>
    </rPh>
    <rPh sb="329" eb="331">
      <t>ケンショウ</t>
    </rPh>
    <rPh sb="335" eb="337">
      <t>トウシ</t>
    </rPh>
    <rPh sb="338" eb="340">
      <t>キョウカ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</si>
</sst>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1.47</c:v>
                </c:pt>
                <c:pt idx="1">
                  <c:v>1.73</c:v>
                </c:pt>
                <c:pt idx="2">
                  <c:v>0.78</c:v>
                </c:pt>
                <c:pt idx="3">
                  <c:v>0.83</c:v>
                </c:pt>
                <c:pt idx="4">
                  <c:v>0.73</c:v>
                </c:pt>
              </c:numCache>
            </c:numRef>
          </c:val>
          <c:extLst>
            <c:ext xmlns:c16="http://schemas.microsoft.com/office/drawing/2014/chart" uri="{C3380CC4-5D6E-409C-BE32-E72D297353CC}">
              <c16:uniqueId val="{00000000-45D6-48A5-9CFB-0D5CB871A8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5D6-48A5-9CFB-0D5CB871A8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50.6</c:v>
                </c:pt>
                <c:pt idx="1">
                  <c:v>64.22</c:v>
                </c:pt>
                <c:pt idx="2">
                  <c:v>62.02</c:v>
                </c:pt>
                <c:pt idx="3">
                  <c:v>59.68</c:v>
                </c:pt>
                <c:pt idx="4">
                  <c:v>59.71</c:v>
                </c:pt>
              </c:numCache>
            </c:numRef>
          </c:val>
          <c:extLst>
            <c:ext xmlns:c16="http://schemas.microsoft.com/office/drawing/2014/chart" uri="{C3380CC4-5D6E-409C-BE32-E72D297353CC}">
              <c16:uniqueId val="{00000000-4A0C-40FF-A90B-FFAC6F8441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A0C-40FF-A90B-FFAC6F8441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74.099999999999994</c:v>
                </c:pt>
                <c:pt idx="1">
                  <c:v>75.28</c:v>
                </c:pt>
                <c:pt idx="2">
                  <c:v>75.39</c:v>
                </c:pt>
                <c:pt idx="3">
                  <c:v>75.58</c:v>
                </c:pt>
                <c:pt idx="4">
                  <c:v>75.95</c:v>
                </c:pt>
              </c:numCache>
            </c:numRef>
          </c:val>
          <c:extLst>
            <c:ext xmlns:c16="http://schemas.microsoft.com/office/drawing/2014/chart" uri="{C3380CC4-5D6E-409C-BE32-E72D297353CC}">
              <c16:uniqueId val="{00000000-98E1-431F-8EA3-B135127FF3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8E1-431F-8EA3-B135127FF3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101.81</c:v>
                </c:pt>
                <c:pt idx="1">
                  <c:v>100.94</c:v>
                </c:pt>
                <c:pt idx="2">
                  <c:v>101.25</c:v>
                </c:pt>
                <c:pt idx="3">
                  <c:v>100.64</c:v>
                </c:pt>
                <c:pt idx="4">
                  <c:v>103.08</c:v>
                </c:pt>
              </c:numCache>
            </c:numRef>
          </c:val>
          <c:extLst>
            <c:ext xmlns:c16="http://schemas.microsoft.com/office/drawing/2014/chart" uri="{C3380CC4-5D6E-409C-BE32-E72D297353CC}">
              <c16:uniqueId val="{00000000-1B92-4B97-A393-FB5A95C6E8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B92-4B97-A393-FB5A95C6E8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48.86</c:v>
                </c:pt>
                <c:pt idx="1">
                  <c:v>50.32</c:v>
                </c:pt>
                <c:pt idx="2">
                  <c:v>52.12</c:v>
                </c:pt>
                <c:pt idx="3">
                  <c:v>53.71</c:v>
                </c:pt>
                <c:pt idx="4">
                  <c:v>55.23</c:v>
                </c:pt>
              </c:numCache>
            </c:numRef>
          </c:val>
          <c:extLst>
            <c:ext xmlns:c16="http://schemas.microsoft.com/office/drawing/2014/chart" uri="{C3380CC4-5D6E-409C-BE32-E72D297353CC}">
              <c16:uniqueId val="{00000000-3DAA-4132-9B6D-CC791E0BEE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3DAA-4132-9B6D-CC791E0BEE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8.51</c:v>
                </c:pt>
                <c:pt idx="1">
                  <c:v>9.89</c:v>
                </c:pt>
                <c:pt idx="2">
                  <c:v>18.45</c:v>
                </c:pt>
                <c:pt idx="3">
                  <c:v>18.47</c:v>
                </c:pt>
                <c:pt idx="4">
                  <c:v>29.93</c:v>
                </c:pt>
              </c:numCache>
            </c:numRef>
          </c:val>
          <c:extLst>
            <c:ext xmlns:c16="http://schemas.microsoft.com/office/drawing/2014/chart" uri="{C3380CC4-5D6E-409C-BE32-E72D297353CC}">
              <c16:uniqueId val="{00000000-0E01-43C7-B6FD-52EB9905AA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E01-43C7-B6FD-52EB9905AA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73-4B28-943A-30B2C93854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E73-4B28-943A-30B2C93854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329.49</c:v>
                </c:pt>
                <c:pt idx="1">
                  <c:v>182.61</c:v>
                </c:pt>
                <c:pt idx="2">
                  <c:v>306.22000000000003</c:v>
                </c:pt>
                <c:pt idx="3">
                  <c:v>306.54000000000002</c:v>
                </c:pt>
                <c:pt idx="4">
                  <c:v>283.60000000000002</c:v>
                </c:pt>
              </c:numCache>
            </c:numRef>
          </c:val>
          <c:extLst>
            <c:ext xmlns:c16="http://schemas.microsoft.com/office/drawing/2014/chart" uri="{C3380CC4-5D6E-409C-BE32-E72D297353CC}">
              <c16:uniqueId val="{00000000-4FD3-4ABC-839D-580EAF2D55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4FD3-4ABC-839D-580EAF2D55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524.79</c:v>
                </c:pt>
                <c:pt idx="1">
                  <c:v>795.75</c:v>
                </c:pt>
                <c:pt idx="2">
                  <c:v>793.03</c:v>
                </c:pt>
                <c:pt idx="3">
                  <c:v>794.99</c:v>
                </c:pt>
                <c:pt idx="4">
                  <c:v>762.69</c:v>
                </c:pt>
              </c:numCache>
            </c:numRef>
          </c:val>
          <c:extLst>
            <c:ext xmlns:c16="http://schemas.microsoft.com/office/drawing/2014/chart" uri="{C3380CC4-5D6E-409C-BE32-E72D297353CC}">
              <c16:uniqueId val="{00000000-B204-464F-95F8-5CFFC5EEAD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B204-464F-95F8-5CFFC5EEAD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88.46</c:v>
                </c:pt>
                <c:pt idx="1">
                  <c:v>73</c:v>
                </c:pt>
                <c:pt idx="2">
                  <c:v>74.47</c:v>
                </c:pt>
                <c:pt idx="3">
                  <c:v>72.239999999999995</c:v>
                </c:pt>
                <c:pt idx="4">
                  <c:v>76.22</c:v>
                </c:pt>
              </c:numCache>
            </c:numRef>
          </c:val>
          <c:extLst>
            <c:ext xmlns:c16="http://schemas.microsoft.com/office/drawing/2014/chart" uri="{C3380CC4-5D6E-409C-BE32-E72D297353CC}">
              <c16:uniqueId val="{00000000-DD3B-4F81-928C-BA48C1F666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D3B-4F81-928C-BA48C1F666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216.37</c:v>
                </c:pt>
                <c:pt idx="1">
                  <c:v>264.83999999999997</c:v>
                </c:pt>
                <c:pt idx="2">
                  <c:v>259.79000000000002</c:v>
                </c:pt>
                <c:pt idx="3">
                  <c:v>268.08999999999997</c:v>
                </c:pt>
                <c:pt idx="4">
                  <c:v>254.15</c:v>
                </c:pt>
              </c:numCache>
            </c:numRef>
          </c:val>
          <c:extLst>
            <c:ext xmlns:c16="http://schemas.microsoft.com/office/drawing/2014/chart" uri="{C3380CC4-5D6E-409C-BE32-E72D297353CC}">
              <c16:uniqueId val="{00000000-97B4-4DA5-A53A-C50BDBA864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97B4-4DA5-A53A-C50BDBA864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愛媛県　愛南町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20495</v>
      </c>
      <c r="AM8" s="65"/>
      <c r="AN8" s="65"/>
      <c r="AO8" s="65"/>
      <c r="AP8" s="65"/>
      <c r="AQ8" s="65"/>
      <c r="AR8" s="65"/>
      <c r="AS8" s="65"/>
      <c r="AT8" s="61">
        <f>データ!$S$6</f>
        <v>238.99</v>
      </c>
      <c r="AU8" s="62"/>
      <c r="AV8" s="62"/>
      <c r="AW8" s="62"/>
      <c r="AX8" s="62"/>
      <c r="AY8" s="62"/>
      <c r="AZ8" s="62"/>
      <c r="BA8" s="62"/>
      <c r="BB8" s="64">
        <f>データ!$T$6</f>
        <v>85.76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58.14</v>
      </c>
      <c r="J10" s="62"/>
      <c r="K10" s="62"/>
      <c r="L10" s="62"/>
      <c r="M10" s="62"/>
      <c r="N10" s="62"/>
      <c r="O10" s="63"/>
      <c r="P10" s="64">
        <f>データ!$P$6</f>
        <v>95.44</v>
      </c>
      <c r="Q10" s="64"/>
      <c r="R10" s="64"/>
      <c r="S10" s="64"/>
      <c r="T10" s="64"/>
      <c r="U10" s="64"/>
      <c r="V10" s="64"/>
      <c r="W10" s="65">
        <f>データ!$Q$6</f>
        <v>3900</v>
      </c>
      <c r="X10" s="65"/>
      <c r="Y10" s="65"/>
      <c r="Z10" s="65"/>
      <c r="AA10" s="65"/>
      <c r="AB10" s="65"/>
      <c r="AC10" s="65"/>
      <c r="AD10" s="2"/>
      <c r="AE10" s="2"/>
      <c r="AF10" s="2"/>
      <c r="AG10" s="2"/>
      <c r="AH10" s="4"/>
      <c r="AI10" s="4"/>
      <c r="AJ10" s="4"/>
      <c r="AK10" s="4"/>
      <c r="AL10" s="65">
        <f>データ!$U$6</f>
        <v>19375</v>
      </c>
      <c r="AM10" s="65"/>
      <c r="AN10" s="65"/>
      <c r="AO10" s="65"/>
      <c r="AP10" s="65"/>
      <c r="AQ10" s="65"/>
      <c r="AR10" s="65"/>
      <c r="AS10" s="65"/>
      <c r="AT10" s="61">
        <f>データ!$V$6</f>
        <v>38.46</v>
      </c>
      <c r="AU10" s="62"/>
      <c r="AV10" s="62"/>
      <c r="AW10" s="62"/>
      <c r="AX10" s="62"/>
      <c r="AY10" s="62"/>
      <c r="AZ10" s="62"/>
      <c r="BA10" s="62"/>
      <c r="BB10" s="64">
        <f>データ!$W$6</f>
        <v>503.77</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109</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110</v>
      </c>
      <c r="BM47" s="93"/>
      <c r="BN47" s="93"/>
      <c r="BO47" s="93"/>
      <c r="BP47" s="93"/>
      <c r="BQ47" s="93"/>
      <c r="BR47" s="93"/>
      <c r="BS47" s="93"/>
      <c r="BT47" s="93"/>
      <c r="BU47" s="93"/>
      <c r="BV47" s="93"/>
      <c r="BW47" s="93"/>
      <c r="BX47" s="93"/>
      <c r="BY47" s="93"/>
      <c r="BZ47" s="9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2"/>
      <c r="BM60" s="93"/>
      <c r="BN60" s="93"/>
      <c r="BO60" s="93"/>
      <c r="BP60" s="93"/>
      <c r="BQ60" s="93"/>
      <c r="BR60" s="93"/>
      <c r="BS60" s="93"/>
      <c r="BT60" s="93"/>
      <c r="BU60" s="93"/>
      <c r="BV60" s="93"/>
      <c r="BW60" s="93"/>
      <c r="BX60" s="93"/>
      <c r="BY60" s="93"/>
      <c r="BZ60" s="94"/>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2"/>
      <c r="BM61" s="93"/>
      <c r="BN61" s="93"/>
      <c r="BO61" s="93"/>
      <c r="BP61" s="93"/>
      <c r="BQ61" s="93"/>
      <c r="BR61" s="93"/>
      <c r="BS61" s="93"/>
      <c r="BT61" s="93"/>
      <c r="BU61" s="93"/>
      <c r="BV61" s="93"/>
      <c r="BW61" s="93"/>
      <c r="BX61" s="93"/>
      <c r="BY61" s="93"/>
      <c r="BZ61" s="9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111</v>
      </c>
      <c r="BM66" s="93"/>
      <c r="BN66" s="93"/>
      <c r="BO66" s="93"/>
      <c r="BP66" s="93"/>
      <c r="BQ66" s="93"/>
      <c r="BR66" s="93"/>
      <c r="BS66" s="93"/>
      <c r="BT66" s="93"/>
      <c r="BU66" s="93"/>
      <c r="BV66" s="93"/>
      <c r="BW66" s="93"/>
      <c r="BX66" s="93"/>
      <c r="BY66" s="93"/>
      <c r="BZ66" s="9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9W/c9/XoUdOsK/CfcwJKv8Sjt3l3MGcXO6SI7Lua8y/G+GPfzcjfZEKaUTnyICR//FMWys4rYvfWOu+DLqu6w==" saltValue="ZV4SCU8g1AayIwcDzDzc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58.14</v>
      </c>
      <c r="P6" s="35">
        <f t="shared" si="3"/>
        <v>95.44</v>
      </c>
      <c r="Q6" s="35">
        <f t="shared" si="3"/>
        <v>3900</v>
      </c>
      <c r="R6" s="35">
        <f t="shared" si="3"/>
        <v>20495</v>
      </c>
      <c r="S6" s="35">
        <f t="shared" si="3"/>
        <v>238.99</v>
      </c>
      <c r="T6" s="35">
        <f t="shared" si="3"/>
        <v>85.76</v>
      </c>
      <c r="U6" s="35">
        <f t="shared" si="3"/>
        <v>19375</v>
      </c>
      <c r="V6" s="35">
        <f t="shared" si="3"/>
        <v>38.46</v>
      </c>
      <c r="W6" s="35">
        <f t="shared" si="3"/>
        <v>503.77</v>
      </c>
      <c r="X6" s="36">
        <f>IF(X7="",NA(),X7)</f>
        <v>101.81</v>
      </c>
      <c r="Y6" s="36">
        <f t="shared" ref="Y6:AG6" si="4">IF(Y7="",NA(),Y7)</f>
        <v>100.94</v>
      </c>
      <c r="Z6" s="36">
        <f t="shared" si="4"/>
        <v>101.25</v>
      </c>
      <c r="AA6" s="36">
        <f t="shared" si="4"/>
        <v>100.64</v>
      </c>
      <c r="AB6" s="36">
        <f t="shared" si="4"/>
        <v>103.08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329.49</v>
      </c>
      <c r="AU6" s="36">
        <f t="shared" ref="AU6:BC6" si="6">IF(AU7="",NA(),AU7)</f>
        <v>182.61</v>
      </c>
      <c r="AV6" s="36">
        <f t="shared" si="6"/>
        <v>306.22000000000003</v>
      </c>
      <c r="AW6" s="36">
        <f t="shared" si="6"/>
        <v>306.54000000000002</v>
      </c>
      <c r="AX6" s="36">
        <f t="shared" si="6"/>
        <v>283.60000000000002</v>
      </c>
      <c r="AY6" s="36">
        <f t="shared" si="6"/>
        <v>384.34</v>
      </c>
      <c r="AZ6" s="36">
        <f t="shared" si="6"/>
        <v>359.47</v>
      </c>
      <c r="BA6" s="36">
        <f t="shared" si="6"/>
        <v>369.69</v>
      </c>
      <c r="BB6" s="36">
        <f t="shared" si="6"/>
        <v>379.08</v>
      </c>
      <c r="BC6" s="36">
        <f t="shared" si="6"/>
        <v>367.55</v>
      </c>
      <c r="BD6" s="35" t="str">
        <f>IF(BD7="","",IF(BD7="-","【-】","【"&amp;SUBSTITUTE(TEXT(BD7,"#,##0.00"),"-","△")&amp;"】"))</f>
        <v>【260.31】</v>
      </c>
      <c r="BE6" s="36">
        <f>IF(BE7="",NA(),BE7)</f>
        <v>524.79</v>
      </c>
      <c r="BF6" s="36">
        <f t="shared" ref="BF6:BN6" si="7">IF(BF7="",NA(),BF7)</f>
        <v>795.75</v>
      </c>
      <c r="BG6" s="36">
        <f t="shared" si="7"/>
        <v>793.03</v>
      </c>
      <c r="BH6" s="36">
        <f t="shared" si="7"/>
        <v>794.99</v>
      </c>
      <c r="BI6" s="36">
        <f t="shared" si="7"/>
        <v>762.69</v>
      </c>
      <c r="BJ6" s="36">
        <f t="shared" si="7"/>
        <v>380.58</v>
      </c>
      <c r="BK6" s="36">
        <f t="shared" si="7"/>
        <v>401.79</v>
      </c>
      <c r="BL6" s="36">
        <f t="shared" si="7"/>
        <v>402.99</v>
      </c>
      <c r="BM6" s="36">
        <f t="shared" si="7"/>
        <v>398.98</v>
      </c>
      <c r="BN6" s="36">
        <f t="shared" si="7"/>
        <v>418.68</v>
      </c>
      <c r="BO6" s="35" t="str">
        <f>IF(BO7="","",IF(BO7="-","【-】","【"&amp;SUBSTITUTE(TEXT(BO7,"#,##0.00"),"-","△")&amp;"】"))</f>
        <v>【275.67】</v>
      </c>
      <c r="BP6" s="36">
        <f>IF(BP7="",NA(),BP7)</f>
        <v>88.46</v>
      </c>
      <c r="BQ6" s="36">
        <f t="shared" ref="BQ6:BY6" si="8">IF(BQ7="",NA(),BQ7)</f>
        <v>73</v>
      </c>
      <c r="BR6" s="36">
        <f t="shared" si="8"/>
        <v>74.47</v>
      </c>
      <c r="BS6" s="36">
        <f t="shared" si="8"/>
        <v>72.239999999999995</v>
      </c>
      <c r="BT6" s="36">
        <f t="shared" si="8"/>
        <v>76.22</v>
      </c>
      <c r="BU6" s="36">
        <f t="shared" si="8"/>
        <v>102.38</v>
      </c>
      <c r="BV6" s="36">
        <f t="shared" si="8"/>
        <v>100.12</v>
      </c>
      <c r="BW6" s="36">
        <f t="shared" si="8"/>
        <v>98.66</v>
      </c>
      <c r="BX6" s="36">
        <f t="shared" si="8"/>
        <v>98.64</v>
      </c>
      <c r="BY6" s="36">
        <f t="shared" si="8"/>
        <v>94.78</v>
      </c>
      <c r="BZ6" s="35" t="str">
        <f>IF(BZ7="","",IF(BZ7="-","【-】","【"&amp;SUBSTITUTE(TEXT(BZ7,"#,##0.00"),"-","△")&amp;"】"))</f>
        <v>【100.05】</v>
      </c>
      <c r="CA6" s="36">
        <f>IF(CA7="",NA(),CA7)</f>
        <v>216.37</v>
      </c>
      <c r="CB6" s="36">
        <f t="shared" ref="CB6:CJ6" si="9">IF(CB7="",NA(),CB7)</f>
        <v>264.83999999999997</v>
      </c>
      <c r="CC6" s="36">
        <f t="shared" si="9"/>
        <v>259.79000000000002</v>
      </c>
      <c r="CD6" s="36">
        <f t="shared" si="9"/>
        <v>268.08999999999997</v>
      </c>
      <c r="CE6" s="36">
        <f t="shared" si="9"/>
        <v>254.15</v>
      </c>
      <c r="CF6" s="36">
        <f t="shared" si="9"/>
        <v>168.67</v>
      </c>
      <c r="CG6" s="36">
        <f t="shared" si="9"/>
        <v>174.97</v>
      </c>
      <c r="CH6" s="36">
        <f t="shared" si="9"/>
        <v>178.59</v>
      </c>
      <c r="CI6" s="36">
        <f t="shared" si="9"/>
        <v>178.92</v>
      </c>
      <c r="CJ6" s="36">
        <f t="shared" si="9"/>
        <v>181.3</v>
      </c>
      <c r="CK6" s="35" t="str">
        <f>IF(CK7="","",IF(CK7="-","【-】","【"&amp;SUBSTITUTE(TEXT(CK7,"#,##0.00"),"-","△")&amp;"】"))</f>
        <v>【166.40】</v>
      </c>
      <c r="CL6" s="36">
        <f>IF(CL7="",NA(),CL7)</f>
        <v>50.6</v>
      </c>
      <c r="CM6" s="36">
        <f t="shared" ref="CM6:CU6" si="10">IF(CM7="",NA(),CM7)</f>
        <v>64.22</v>
      </c>
      <c r="CN6" s="36">
        <f t="shared" si="10"/>
        <v>62.02</v>
      </c>
      <c r="CO6" s="36">
        <f t="shared" si="10"/>
        <v>59.68</v>
      </c>
      <c r="CP6" s="36">
        <f t="shared" si="10"/>
        <v>59.71</v>
      </c>
      <c r="CQ6" s="36">
        <f t="shared" si="10"/>
        <v>54.92</v>
      </c>
      <c r="CR6" s="36">
        <f t="shared" si="10"/>
        <v>55.63</v>
      </c>
      <c r="CS6" s="36">
        <f t="shared" si="10"/>
        <v>55.03</v>
      </c>
      <c r="CT6" s="36">
        <f t="shared" si="10"/>
        <v>55.14</v>
      </c>
      <c r="CU6" s="36">
        <f t="shared" si="10"/>
        <v>55.89</v>
      </c>
      <c r="CV6" s="35" t="str">
        <f>IF(CV7="","",IF(CV7="-","【-】","【"&amp;SUBSTITUTE(TEXT(CV7,"#,##0.00"),"-","△")&amp;"】"))</f>
        <v>【60.69】</v>
      </c>
      <c r="CW6" s="36">
        <f>IF(CW7="",NA(),CW7)</f>
        <v>74.099999999999994</v>
      </c>
      <c r="CX6" s="36">
        <f t="shared" ref="CX6:DF6" si="11">IF(CX7="",NA(),CX7)</f>
        <v>75.28</v>
      </c>
      <c r="CY6" s="36">
        <f t="shared" si="11"/>
        <v>75.39</v>
      </c>
      <c r="CZ6" s="36">
        <f t="shared" si="11"/>
        <v>75.58</v>
      </c>
      <c r="DA6" s="36">
        <f t="shared" si="11"/>
        <v>75.95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48.86</v>
      </c>
      <c r="DI6" s="36">
        <f t="shared" ref="DI6:DQ6" si="12">IF(DI7="",NA(),DI7)</f>
        <v>50.32</v>
      </c>
      <c r="DJ6" s="36">
        <f t="shared" si="12"/>
        <v>52.12</v>
      </c>
      <c r="DK6" s="36">
        <f t="shared" si="12"/>
        <v>53.71</v>
      </c>
      <c r="DL6" s="36">
        <f t="shared" si="12"/>
        <v>55.23</v>
      </c>
      <c r="DM6" s="36">
        <f t="shared" si="12"/>
        <v>48.49</v>
      </c>
      <c r="DN6" s="36">
        <f t="shared" si="12"/>
        <v>48.05</v>
      </c>
      <c r="DO6" s="36">
        <f t="shared" si="12"/>
        <v>48.87</v>
      </c>
      <c r="DP6" s="36">
        <f t="shared" si="12"/>
        <v>49.92</v>
      </c>
      <c r="DQ6" s="36">
        <f t="shared" si="12"/>
        <v>50.63</v>
      </c>
      <c r="DR6" s="35" t="str">
        <f>IF(DR7="","",IF(DR7="-","【-】","【"&amp;SUBSTITUTE(TEXT(DR7,"#,##0.00"),"-","△")&amp;"】"))</f>
        <v>【50.19】</v>
      </c>
      <c r="DS6" s="36">
        <f>IF(DS7="",NA(),DS7)</f>
        <v>8.51</v>
      </c>
      <c r="DT6" s="36">
        <f t="shared" ref="DT6:EB6" si="13">IF(DT7="",NA(),DT7)</f>
        <v>9.89</v>
      </c>
      <c r="DU6" s="36">
        <f t="shared" si="13"/>
        <v>18.45</v>
      </c>
      <c r="DV6" s="36">
        <f t="shared" si="13"/>
        <v>18.47</v>
      </c>
      <c r="DW6" s="36">
        <f t="shared" si="13"/>
        <v>29.93</v>
      </c>
      <c r="DX6" s="36">
        <f t="shared" si="13"/>
        <v>12.79</v>
      </c>
      <c r="DY6" s="36">
        <f t="shared" si="13"/>
        <v>13.39</v>
      </c>
      <c r="DZ6" s="36">
        <f t="shared" si="13"/>
        <v>14.85</v>
      </c>
      <c r="EA6" s="36">
        <f t="shared" si="13"/>
        <v>16.88</v>
      </c>
      <c r="EB6" s="36">
        <f t="shared" si="13"/>
        <v>18.28</v>
      </c>
      <c r="EC6" s="35" t="str">
        <f>IF(EC7="","",IF(EC7="-","【-】","【"&amp;SUBSTITUTE(TEXT(EC7,"#,##0.00"),"-","△")&amp;"】"))</f>
        <v>【20.63】</v>
      </c>
      <c r="ED6" s="36">
        <f>IF(ED7="",NA(),ED7)</f>
        <v>1.47</v>
      </c>
      <c r="EE6" s="36">
        <f t="shared" ref="EE6:EM6" si="14">IF(EE7="",NA(),EE7)</f>
        <v>1.73</v>
      </c>
      <c r="EF6" s="36">
        <f t="shared" si="14"/>
        <v>0.78</v>
      </c>
      <c r="EG6" s="36">
        <f t="shared" si="14"/>
        <v>0.83</v>
      </c>
      <c r="EH6" s="36">
        <f t="shared" si="14"/>
        <v>0.73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385069</v>
      </c>
      <c r="D7" s="38">
        <v>46</v>
      </c>
      <c r="E7" s="38">
        <v>1</v>
      </c>
      <c r="F7" s="38">
        <v>0</v>
      </c>
      <c r="G7" s="38">
        <v>1</v>
      </c>
      <c r="H7" s="38" t="s">
        <v>92</v>
      </c>
      <c r="I7" s="38" t="s">
        <v>93</v>
      </c>
      <c r="J7" s="38" t="s">
        <v>94</v>
      </c>
      <c r="K7" s="38" t="s">
        <v>95</v>
      </c>
      <c r="L7" s="38" t="s">
        <v>96</v>
      </c>
      <c r="M7" s="38" t="s">
        <v>97</v>
      </c>
      <c r="N7" s="39" t="s">
        <v>98</v>
      </c>
      <c r="O7" s="39">
        <v>58.14</v>
      </c>
      <c r="P7" s="39">
        <v>95.44</v>
      </c>
      <c r="Q7" s="39">
        <v>3900</v>
      </c>
      <c r="R7" s="39">
        <v>20495</v>
      </c>
      <c r="S7" s="39">
        <v>238.99</v>
      </c>
      <c r="T7" s="39">
        <v>85.76</v>
      </c>
      <c r="U7" s="39">
        <v>19375</v>
      </c>
      <c r="V7" s="39">
        <v>38.46</v>
      </c>
      <c r="W7" s="39">
        <v>503.77</v>
      </c>
      <c r="X7" s="39">
        <v>101.81</v>
      </c>
      <c r="Y7" s="39">
        <v>100.94</v>
      </c>
      <c r="Z7" s="39">
        <v>101.25</v>
      </c>
      <c r="AA7" s="39">
        <v>100.64</v>
      </c>
      <c r="AB7" s="39">
        <v>103.08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329.49</v>
      </c>
      <c r="AU7" s="39">
        <v>182.61</v>
      </c>
      <c r="AV7" s="39">
        <v>306.22000000000003</v>
      </c>
      <c r="AW7" s="39">
        <v>306.54000000000002</v>
      </c>
      <c r="AX7" s="39">
        <v>283.60000000000002</v>
      </c>
      <c r="AY7" s="39">
        <v>384.34</v>
      </c>
      <c r="AZ7" s="39">
        <v>359.47</v>
      </c>
      <c r="BA7" s="39">
        <v>369.69</v>
      </c>
      <c r="BB7" s="39">
        <v>379.08</v>
      </c>
      <c r="BC7" s="39">
        <v>367.55</v>
      </c>
      <c r="BD7" s="39">
        <v>260.31</v>
      </c>
      <c r="BE7" s="39">
        <v>524.79</v>
      </c>
      <c r="BF7" s="39">
        <v>795.75</v>
      </c>
      <c r="BG7" s="39">
        <v>793.03</v>
      </c>
      <c r="BH7" s="39">
        <v>794.99</v>
      </c>
      <c r="BI7" s="39">
        <v>762.69</v>
      </c>
      <c r="BJ7" s="39">
        <v>380.58</v>
      </c>
      <c r="BK7" s="39">
        <v>401.79</v>
      </c>
      <c r="BL7" s="39">
        <v>402.99</v>
      </c>
      <c r="BM7" s="39">
        <v>398.98</v>
      </c>
      <c r="BN7" s="39">
        <v>418.68</v>
      </c>
      <c r="BO7" s="39">
        <v>275.67</v>
      </c>
      <c r="BP7" s="39">
        <v>88.46</v>
      </c>
      <c r="BQ7" s="39">
        <v>73</v>
      </c>
      <c r="BR7" s="39">
        <v>74.47</v>
      </c>
      <c r="BS7" s="39">
        <v>72.239999999999995</v>
      </c>
      <c r="BT7" s="39">
        <v>76.22</v>
      </c>
      <c r="BU7" s="39">
        <v>102.38</v>
      </c>
      <c r="BV7" s="39">
        <v>100.12</v>
      </c>
      <c r="BW7" s="39">
        <v>98.66</v>
      </c>
      <c r="BX7" s="39">
        <v>98.64</v>
      </c>
      <c r="BY7" s="39">
        <v>94.78</v>
      </c>
      <c r="BZ7" s="39">
        <v>100.05</v>
      </c>
      <c r="CA7" s="39">
        <v>216.37</v>
      </c>
      <c r="CB7" s="39">
        <v>264.83999999999997</v>
      </c>
      <c r="CC7" s="39">
        <v>259.79000000000002</v>
      </c>
      <c r="CD7" s="39">
        <v>268.08999999999997</v>
      </c>
      <c r="CE7" s="39">
        <v>254.15</v>
      </c>
      <c r="CF7" s="39">
        <v>168.67</v>
      </c>
      <c r="CG7" s="39">
        <v>174.97</v>
      </c>
      <c r="CH7" s="39">
        <v>178.59</v>
      </c>
      <c r="CI7" s="39">
        <v>178.92</v>
      </c>
      <c r="CJ7" s="39">
        <v>181.3</v>
      </c>
      <c r="CK7" s="39">
        <v>166.4</v>
      </c>
      <c r="CL7" s="39">
        <v>50.6</v>
      </c>
      <c r="CM7" s="39">
        <v>64.22</v>
      </c>
      <c r="CN7" s="39">
        <v>62.02</v>
      </c>
      <c r="CO7" s="39">
        <v>59.68</v>
      </c>
      <c r="CP7" s="39">
        <v>59.71</v>
      </c>
      <c r="CQ7" s="39">
        <v>54.92</v>
      </c>
      <c r="CR7" s="39">
        <v>55.63</v>
      </c>
      <c r="CS7" s="39">
        <v>55.03</v>
      </c>
      <c r="CT7" s="39">
        <v>55.14</v>
      </c>
      <c r="CU7" s="39">
        <v>55.89</v>
      </c>
      <c r="CV7" s="39">
        <v>60.69</v>
      </c>
      <c r="CW7" s="39">
        <v>74.099999999999994</v>
      </c>
      <c r="CX7" s="39">
        <v>75.28</v>
      </c>
      <c r="CY7" s="39">
        <v>75.39</v>
      </c>
      <c r="CZ7" s="39">
        <v>75.58</v>
      </c>
      <c r="DA7" s="39">
        <v>75.95</v>
      </c>
      <c r="DB7" s="39">
        <v>82.66</v>
      </c>
      <c r="DC7" s="39">
        <v>82.04</v>
      </c>
      <c r="DD7" s="39">
        <v>81.900000000000006</v>
      </c>
      <c r="DE7" s="39">
        <v>81.39</v>
      </c>
      <c r="DF7" s="39">
        <v>81.27</v>
      </c>
      <c r="DG7" s="39">
        <v>89.82</v>
      </c>
      <c r="DH7" s="39">
        <v>48.86</v>
      </c>
      <c r="DI7" s="39">
        <v>50.32</v>
      </c>
      <c r="DJ7" s="39">
        <v>52.12</v>
      </c>
      <c r="DK7" s="39">
        <v>53.71</v>
      </c>
      <c r="DL7" s="39">
        <v>55.23</v>
      </c>
      <c r="DM7" s="39">
        <v>48.49</v>
      </c>
      <c r="DN7" s="39">
        <v>48.05</v>
      </c>
      <c r="DO7" s="39">
        <v>48.87</v>
      </c>
      <c r="DP7" s="39">
        <v>49.92</v>
      </c>
      <c r="DQ7" s="39">
        <v>50.63</v>
      </c>
      <c r="DR7" s="39">
        <v>50.19</v>
      </c>
      <c r="DS7" s="39">
        <v>8.51</v>
      </c>
      <c r="DT7" s="39">
        <v>9.89</v>
      </c>
      <c r="DU7" s="39">
        <v>18.45</v>
      </c>
      <c r="DV7" s="39">
        <v>18.47</v>
      </c>
      <c r="DW7" s="39">
        <v>29.93</v>
      </c>
      <c r="DX7" s="39">
        <v>12.79</v>
      </c>
      <c r="DY7" s="39">
        <v>13.39</v>
      </c>
      <c r="DZ7" s="39">
        <v>14.85</v>
      </c>
      <c r="EA7" s="39">
        <v>16.88</v>
      </c>
      <c r="EB7" s="39">
        <v>18.28</v>
      </c>
      <c r="EC7" s="39">
        <v>20.63</v>
      </c>
      <c r="ED7" s="39">
        <v>1.47</v>
      </c>
      <c r="EE7" s="39">
        <v>1.73</v>
      </c>
      <c r="EF7" s="39">
        <v>0.78</v>
      </c>
      <c r="EG7" s="39">
        <v>0.83</v>
      </c>
      <c r="EH7" s="39">
        <v>0.73</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2021-12-03T06:56:52Z</dcterms:created>
  <dcterms:modified xsi:type="dcterms:W3CDTF">2022-02-02T07:45:25Z</dcterms:modified>
  <cp:category/>
</cp:coreProperties>
</file>