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A300187\Desktop\西口(財政)\財政業務\財政状況・ホームページ\財政状況資料集\R4決算6.2.13\アップ用\02.追加含む\"/>
    </mc:Choice>
  </mc:AlternateContent>
  <xr:revisionPtr revIDLastSave="0" documentId="13_ncr:1_{2B743944-4CD6-4773-896D-8E0547E4E129}" xr6:coauthVersionLast="36" xr6:coauthVersionMax="36" xr10:uidLastSave="{00000000-0000-0000-0000-000000000000}"/>
  <bookViews>
    <workbookView xWindow="0" yWindow="0" windowWidth="15360" windowHeight="763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5" i="12" l="1"/>
  <c r="AA34" i="12"/>
  <c r="AA33" i="12"/>
  <c r="AA32" i="12"/>
  <c r="AA31" i="12"/>
  <c r="AA30" i="12"/>
  <c r="AA29" i="12"/>
  <c r="AA28" i="12"/>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O34" i="10"/>
  <c r="CO35" i="10" s="1"/>
  <c r="BW34" i="10"/>
  <c r="BW35" i="10" s="1"/>
  <c r="BW36" i="10" s="1"/>
  <c r="BW37" i="10" s="1"/>
  <c r="BW38" i="10" s="1"/>
  <c r="BW39" i="10" s="1"/>
  <c r="BW40" i="10" s="1"/>
  <c r="BW41" i="10" s="1"/>
  <c r="BW42" i="10" s="1"/>
  <c r="BW43" i="10" s="1"/>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l="1"/>
  <c r="AM35" i="10" s="1"/>
  <c r="BE34" i="10" l="1"/>
  <c r="BE35" i="10" s="1"/>
  <c r="BE36" i="10" s="1"/>
</calcChain>
</file>

<file path=xl/sharedStrings.xml><?xml version="1.0" encoding="utf-8"?>
<sst xmlns="http://schemas.openxmlformats.org/spreadsheetml/2006/main" count="1146" uniqueCount="617">
  <si>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</si>
  <si>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</si>
  <si>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</si>
  <si>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</si>
  <si>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</si>
  <si>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</si>
  <si>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</si>
  <si>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</si>
  <si>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</si>
  <si>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</si>
  <si>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</si>
  <si>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</si>
  <si>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</si>
  <si>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</si>
  <si>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</si>
  <si>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</si>
  <si>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</si>
  <si>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</si>
  <si>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</si>
  <si>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</si>
  <si>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</si>
  <si>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</si>
  <si>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</si>
  <si>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</si>
  <si>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</si>
  <si>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</si>
  <si>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</si>
  <si>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</si>
  <si>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</si>
  <si>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</si>
  <si>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</si>
  <si>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</si>
  <si>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</si>
  <si>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</si>
  <si>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</si>
  <si>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</si>
  <si>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</si>
  <si>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</si>
  <si>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</si>
  <si>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</si>
  <si>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</si>
  <si>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</si>
  <si>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</si>
  <si>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</si>
  <si>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</si>
  <si>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</si>
  <si>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</si>
  <si>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</si>
  <si>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</si>
  <si>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</si>
  <si>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</si>
  <si>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</si>
  <si>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</si>
  <si>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</si>
  <si>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</si>
  <si>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</si>
  <si>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</si>
  <si>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</si>
  <si>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</si>
  <si>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</si>
  <si>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</si>
  <si>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</si>
  <si>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</si>
  <si>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</si>
  <si>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</si>
  <si>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</si>
  <si>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</si>
  <si>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</si>
  <si>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</si>
  <si>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</si>
  <si>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</si>
  <si>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</si>
  <si>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</si>
  <si>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</si>
  <si>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</si>
  <si>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</si>
  <si>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</si>
  <si>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</si>
  <si>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</si>
  <si>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</si>
  <si>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</si>
  <si>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</si>
  <si>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</si>
  <si>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</si>
  <si>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</si>
  <si>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</si>
  <si>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</si>
  <si>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</si>
  <si>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</si>
  <si>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</si>
  <si>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</si>
  <si>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</si>
  <si>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</si>
  <si>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</si>
  <si>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</si>
  <si>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</si>
  <si>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</si>
  <si>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</si>
  <si>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</si>
  <si>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</si>
  <si>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愛南町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</si>
  <si>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</si>
  <si>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</si>
  <si>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</si>
  <si>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</si>
  <si>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</si>
  <si>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</si>
  <si>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</si>
  <si>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</si>
  <si>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</si>
  <si>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</si>
  <si>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</si>
  <si>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</si>
  <si>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</si>
  <si>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</si>
  <si>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</si>
  <si>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</si>
  <si>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</si>
  <si>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</si>
  <si>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</si>
  <si>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</si>
  <si>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</si>
  <si>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</si>
  <si>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</si>
  <si>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</si>
  <si>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</si>
  <si>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</si>
  <si>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</si>
  <si>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</si>
  <si>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</si>
  <si>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</si>
  <si>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</si>
  <si>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</si>
  <si>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</si>
  <si>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</si>
  <si>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</si>
  <si>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</si>
  <si>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</si>
  <si>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</si>
  <si>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</si>
  <si>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</si>
  <si>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</si>
  <si>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</si>
  <si>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</si>
  <si>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</si>
  <si>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</si>
  <si>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</si>
  <si>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</si>
  <si>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</si>
  <si>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</si>
  <si>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</si>
  <si>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</si>
  <si>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</si>
  <si>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</si>
  <si>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</si>
  <si>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</si>
  <si>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</si>
  <si>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</si>
  <si>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</si>
  <si>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</si>
  <si>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</si>
  <si>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</si>
  <si>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</si>
  <si>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</si>
  <si>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</si>
  <si>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</si>
  <si>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</si>
  <si>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</si>
  <si>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</si>
  <si>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</si>
  <si>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</si>
  <si>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</si>
  <si>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</si>
  <si>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</si>
  <si>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</si>
  <si>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</si>
  <si>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</si>
  <si>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</si>
  <si>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</si>
  <si>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</si>
  <si>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</si>
  <si>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</si>
  <si>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</si>
  <si>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</si>
  <si>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</si>
  <si>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</si>
  <si>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</si>
  <si>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</si>
  <si>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</si>
  <si>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</si>
  <si>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</si>
  <si>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</si>
  <si>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</si>
  <si>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</si>
  <si>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</si>
  <si>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</si>
  <si>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</si>
  <si>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</si>
  <si>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</si>
  <si>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</si>
  <si>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</si>
  <si>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</si>
  <si>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</si>
  <si>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</si>
  <si>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</si>
  <si>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</si>
  <si>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</si>
  <si>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</si>
  <si>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</si>
  <si>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</si>
  <si>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</si>
  <si>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</si>
  <si>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</si>
  <si>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</si>
  <si>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</si>
  <si>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</si>
  <si>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</si>
  <si>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</si>
  <si>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愛媛県愛南町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</si>
  <si>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</si>
  <si>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</si>
  <si>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</si>
  <si>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</si>
  <si>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</si>
  <si>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</si>
  <si>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</si>
  <si>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</si>
  <si>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</si>
  <si>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</si>
  <si>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</si>
  <si>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</si>
  <si>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</si>
  <si>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</si>
  <si>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</si>
  <si>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</si>
  <si>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</si>
  <si>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</si>
  <si>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</si>
  <si>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</si>
  <si>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</si>
  <si>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</si>
  <si>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</si>
  <si>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</si>
  <si>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</si>
  <si>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</si>
  <si>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</si>
  <si>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</si>
  <si>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</si>
  <si>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</si>
  <si>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</si>
  <si>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</si>
  <si>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</si>
  <si>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</si>
  <si>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</si>
  <si>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</si>
  <si>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</si>
  <si>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</si>
  <si>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</si>
  <si>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</si>
  <si>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</si>
  <si>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</si>
  <si>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</si>
  <si>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</si>
  <si>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</si>
  <si>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</si>
  <si>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</si>
  <si>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</si>
  <si>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</si>
  <si>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</si>
  <si>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</si>
  <si>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</si>
  <si>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</si>
  <si>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</si>
  <si>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</si>
  <si>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</si>
  <si>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</si>
  <si>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</si>
  <si>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</si>
  <si>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</si>
  <si>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</si>
  <si>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</si>
  <si>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</si>
  <si>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</si>
  <si>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</si>
  <si>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</si>
  <si>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</si>
  <si>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</si>
  <si>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</si>
  <si>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</si>
  <si>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</si>
  <si>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</si>
  <si>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</si>
  <si>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</si>
  <si>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</si>
  <si>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</si>
  <si>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</si>
  <si>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</si>
  <si>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</si>
  <si>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</si>
  <si>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</si>
  <si>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</si>
  <si>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</si>
  <si>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</si>
  <si>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</si>
  <si>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</si>
  <si>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</si>
  <si>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</si>
  <si>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</si>
  <si>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</si>
  <si>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</si>
  <si>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</si>
  <si>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</si>
  <si>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</si>
  <si>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</si>
  <si>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</si>
  <si>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</si>
  <si>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</si>
  <si>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</si>
  <si>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</si>
  <si>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</si>
  <si>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</si>
  <si>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</si>
  <si>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</si>
  <si>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</si>
  <si>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</si>
  <si>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</si>
  <si>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</si>
  <si>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</si>
  <si>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</si>
  <si>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</si>
  <si>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</si>
  <si>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</si>
  <si>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</si>
  <si>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</si>
  <si>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</si>
  <si>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</si>
  <si>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</si>
  <si>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</si>
  <si>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</si>
  <si>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</si>
  <si>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</si>
  <si>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</si>
  <si>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</si>
  <si>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</si>
  <si>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</si>
  <si>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</si>
  <si>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</si>
  <si>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</si>
  <si>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</si>
  <si>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</si>
  <si>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</si>
  <si>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</si>
  <si>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</si>
  <si>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</si>
  <si>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</si>
  <si>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</si>
  <si>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</si>
  <si>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</si>
  <si>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</si>
  <si>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</si>
  <si>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</si>
  <si>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</si>
  <si>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</si>
  <si>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</si>
  <si>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</si>
  <si>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</si>
  <si>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</si>
  <si>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</si>
  <si>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</si>
  <si>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</si>
  <si>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愛媛県愛南町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</si>
  <si>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</si>
  <si>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</si>
  <si>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</si>
  <si>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</si>
  <si>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</si>
  <si>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</si>
  <si>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</si>
  <si>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</si>
  <si>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</si>
  <si>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</si>
  <si>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</si>
  <si>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</si>
  <si>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</si>
  <si>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</si>
  <si>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</si>
  <si>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</si>
  <si>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</si>
  <si>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</si>
  <si>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</si>
  <si>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</si>
  <si>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温泉事業等特別会計</t>
    <phoneticPr fontId="5"/>
  </si>
  <si>
    <t>公共用地等先行取得事業特別会計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</si>
  <si>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</si>
  <si>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</si>
  <si>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</si>
  <si>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</si>
  <si>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</si>
  <si>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</si>
  <si>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</si>
  <si>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</si>
  <si>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</si>
  <si>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</si>
  <si>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</si>
  <si>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</si>
  <si>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</si>
  <si>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</si>
  <si>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</si>
  <si>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</si>
  <si>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</si>
  <si>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</si>
  <si>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病院事業会計</t>
    <phoneticPr fontId="5"/>
  </si>
  <si>
    <t>小規模下水道特別会計</t>
    <phoneticPr fontId="5"/>
  </si>
  <si>
    <t>法非適用企業</t>
    <phoneticPr fontId="5"/>
  </si>
  <si>
    <t>浄化槽整備事業特別会計</t>
    <phoneticPr fontId="5"/>
  </si>
  <si>
    <t>旅客船特別会計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</si>
  <si>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</si>
  <si>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</si>
  <si>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</si>
  <si>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</si>
  <si>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</si>
  <si>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</si>
  <si>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</si>
  <si>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</si>
  <si>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</si>
  <si>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</si>
  <si>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</si>
  <si>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</si>
  <si>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</si>
  <si>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</si>
  <si>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</si>
  <si>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</si>
  <si>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</si>
  <si>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</si>
  <si>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</si>
  <si>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</si>
  <si>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</si>
  <si>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</si>
  <si>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</si>
  <si>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</si>
  <si>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</si>
  <si>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</si>
  <si>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</si>
  <si>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</si>
  <si>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</si>
  <si>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</si>
  <si>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</si>
  <si>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</si>
  <si>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</si>
  <si>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</si>
  <si>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</si>
  <si>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</si>
  <si>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</si>
  <si>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</si>
  <si>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</si>
  <si>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</si>
  <si>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</si>
  <si>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</si>
  <si>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</si>
  <si>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</si>
  <si>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</si>
  <si>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</si>
  <si>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</si>
  <si>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</si>
  <si>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</si>
  <si>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</si>
  <si>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</si>
  <si>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</si>
  <si>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</si>
  <si>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</si>
  <si>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</si>
  <si>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</si>
  <si>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</si>
  <si>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</si>
  <si>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</si>
  <si>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</si>
  <si>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</si>
  <si>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</si>
  <si>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</si>
  <si>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</si>
  <si>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</si>
  <si>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</si>
  <si>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</si>
  <si>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</si>
  <si>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</si>
  <si>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</si>
  <si>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</si>
  <si>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</si>
  <si>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</si>
  <si>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</si>
  <si>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</si>
  <si>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</si>
  <si>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</si>
  <si>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</si>
  <si>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</si>
  <si>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</si>
  <si>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</si>
  <si>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</si>
  <si>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</si>
  <si>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</si>
  <si>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</si>
  <si>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</si>
  <si>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</si>
  <si>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</si>
  <si>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</si>
  <si>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</si>
  <si>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</si>
  <si>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</si>
  <si>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</si>
  <si>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</si>
  <si>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</si>
  <si>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</si>
  <si>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</si>
  <si>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</si>
  <si>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</si>
  <si>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</si>
  <si>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</si>
  <si>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</si>
  <si>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</si>
  <si>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</si>
  <si>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</si>
  <si>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</si>
  <si>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</si>
  <si>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</si>
  <si>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</si>
  <si>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</si>
  <si>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</si>
  <si>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</si>
  <si>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</si>
  <si>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</si>
  <si>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</si>
  <si>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</si>
  <si>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</si>
  <si>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</si>
  <si>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</si>
  <si>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</si>
  <si>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</si>
  <si>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</si>
  <si>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</si>
  <si>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</si>
  <si>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</si>
  <si>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</si>
  <si>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</si>
  <si>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</si>
  <si>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</si>
  <si>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</si>
  <si>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</si>
  <si>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</si>
  <si>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</si>
  <si>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</si>
  <si>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</si>
  <si>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</si>
  <si>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</si>
  <si>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</si>
  <si>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</si>
  <si>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</si>
  <si>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</si>
  <si>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</si>
  <si>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</si>
  <si>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</si>
  <si>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</si>
  <si>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</si>
  <si>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</si>
  <si>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2.18</t>
  </si>
  <si>
    <t>▲ 0.74</t>
  </si>
  <si>
    <t>▲ 4.12</t>
  </si>
  <si>
    <t>▲ 0.65</t>
  </si>
  <si>
    <t>上水道事業会計</t>
  </si>
  <si>
    <t>一般会計</t>
  </si>
  <si>
    <t>病院事業会計</t>
  </si>
  <si>
    <t>介護保険特別会計</t>
  </si>
  <si>
    <t>国民健康保険特別会計</t>
  </si>
  <si>
    <t>後期高齢者医療特別会計</t>
  </si>
  <si>
    <t>温泉事業等特別会計</t>
  </si>
  <si>
    <t>小規模下水道特別会計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</si>
  <si>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</si>
  <si>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</si>
  <si>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</si>
  <si>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</si>
  <si>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</si>
  <si>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</si>
  <si>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</si>
  <si>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</si>
  <si>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</si>
  <si>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高知県宿毛市愛媛県南宇和郡愛南町篠山小中学校組合</t>
    <phoneticPr fontId="2"/>
  </si>
  <si>
    <t>愛媛県後期高齢者医療広域連合（一般会計）</t>
    <phoneticPr fontId="2"/>
  </si>
  <si>
    <t>愛媛県後期高齢者医療広域連合（後期高齢者医療特別会計）</t>
    <phoneticPr fontId="2"/>
  </si>
  <si>
    <t>愛媛地方税滞納整理機構</t>
    <phoneticPr fontId="2"/>
  </si>
  <si>
    <t>津島水道企業団</t>
    <phoneticPr fontId="2"/>
  </si>
  <si>
    <t>宇和島地区広域事務組合（一般会計）</t>
    <phoneticPr fontId="2"/>
  </si>
  <si>
    <t>宇和島地区広域事務組合（介護保険事業特別会計）</t>
    <phoneticPr fontId="2"/>
  </si>
  <si>
    <t>愛媛県市町総合事務組合（退職手当事業分）</t>
    <phoneticPr fontId="2"/>
  </si>
  <si>
    <t>愛媛県市町総合事務組合（消防補償事業分）</t>
    <phoneticPr fontId="2"/>
  </si>
  <si>
    <t>愛媛県市町総合事務組合（交通災害事業分）</t>
    <phoneticPr fontId="2"/>
  </si>
  <si>
    <t>愛媛県市町総合事務組合（自治会館事業分）</t>
    <phoneticPr fontId="2"/>
  </si>
  <si>
    <t>愛媛県市町総合事務組合（議員公務災害事業分）</t>
    <phoneticPr fontId="2"/>
  </si>
  <si>
    <t>愛媛県市町総合事務組合（共通経費分）</t>
    <phoneticPr fontId="2"/>
  </si>
  <si>
    <t>一本松ふるさと振興株式会社</t>
    <rPh sb="0" eb="3">
      <t>イッポンマツ</t>
    </rPh>
    <rPh sb="7" eb="9">
      <t>シンコウ</t>
    </rPh>
    <rPh sb="9" eb="13">
      <t>カブシキガイシャ</t>
    </rPh>
    <phoneticPr fontId="2"/>
  </si>
  <si>
    <t>公益財団法人くにひろ育英会</t>
    <rPh sb="0" eb="2">
      <t>コウエキ</t>
    </rPh>
    <rPh sb="2" eb="4">
      <t>ザイダン</t>
    </rPh>
    <rPh sb="4" eb="6">
      <t>ホウジン</t>
    </rPh>
    <rPh sb="10" eb="13">
      <t>イクエイカイ</t>
    </rPh>
    <phoneticPr fontId="2"/>
  </si>
  <si>
    <t>地域活性化基金</t>
  </si>
  <si>
    <t>公共施設マネジメント基金</t>
  </si>
  <si>
    <t>ふるさとづくり基金</t>
    <phoneticPr fontId="2"/>
  </si>
  <si>
    <t>地域福祉基金</t>
    <rPh sb="0" eb="2">
      <t>チイキ</t>
    </rPh>
    <rPh sb="2" eb="4">
      <t>フクシ</t>
    </rPh>
    <rPh sb="4" eb="6">
      <t>キキン</t>
    </rPh>
    <phoneticPr fontId="2"/>
  </si>
  <si>
    <t>防災対策基金</t>
    <rPh sb="0" eb="2">
      <t>ボウサイ</t>
    </rPh>
    <rPh sb="2" eb="4">
      <t>タイサク</t>
    </rPh>
    <rPh sb="4" eb="6">
      <t>キキン</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</si>
  <si>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</si>
  <si>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</si>
  <si>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</si>
  <si>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</si>
  <si>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</si>
  <si>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</si>
  <si>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</si>
  <si>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類似団体と比較すると同水準である。一方で、実質公債費比率は、比較すると1.5ポイント高くなっている。人口減等による普通交付税の減少によって昨年よりも0.6ポイント高く、今後、一般財源の減少が見込まれるため、緊急度・優先度を考慮した事業の実施により、地方債発行を必要最小限とし、将来負担の抑制に取り組むこととする。</t>
    <rPh sb="22" eb="25">
      <t>ドウスイジュン</t>
    </rPh>
    <rPh sb="29" eb="31">
      <t>イッポウ</t>
    </rPh>
    <rPh sb="54" eb="55">
      <t>タカ</t>
    </rPh>
    <rPh sb="65" eb="66">
      <t>トウ</t>
    </rPh>
    <rPh sb="69" eb="71">
      <t>フツウ</t>
    </rPh>
    <rPh sb="75" eb="77">
      <t>ゲンショウ</t>
    </rPh>
    <rPh sb="81" eb="83">
      <t>サクネン</t>
    </rPh>
    <rPh sb="93" eb="94">
      <t>タカ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</si>
  <si>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</si>
  <si>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</si>
  <si>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</si>
  <si>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実質的な将来負担の減少により、将来負担比率は指数として算出されていないため該当していないが、有形固定資産減価償却率は3.4ポイント上昇している。
将来負担比率及び有形固定資産減価償却率とも、類似団体と比較すると低い水準にあり、公共施設等総合管理計画(個別施設計画)に基づき、今後、公共施設の老朽化対策に積極的に取り組むこととする。</t>
    <rPh sb="22" eb="24">
      <t>シスウ</t>
    </rPh>
    <rPh sb="27" eb="29">
      <t>サンシュツ</t>
    </rPh>
    <rPh sb="37" eb="39">
      <t>ガイトウ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</si>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</sst>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4335D93-328B-499B-85D0-68A89A5A579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66364</c:v>
                </c:pt>
                <c:pt idx="1">
                  <c:v>68548</c:v>
                </c:pt>
                <c:pt idx="2">
                  <c:v>125418</c:v>
                </c:pt>
                <c:pt idx="3">
                  <c:v>108384</c:v>
                </c:pt>
                <c:pt idx="4">
                  <c:v>80959</c:v>
                </c:pt>
              </c:numCache>
            </c:numRef>
          </c:val>
          <c:smooth val="0"/>
          <c:extLst>
            <c:ext xmlns:c16="http://schemas.microsoft.com/office/drawing/2014/chart" uri="{C3380CC4-5D6E-409C-BE32-E72D297353CC}">
              <c16:uniqueId val="{00000000-2DF7-466D-8C7B-F5583902FC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77909</c:v>
                </c:pt>
                <c:pt idx="1">
                  <c:v>89516</c:v>
                </c:pt>
                <c:pt idx="2">
                  <c:v>95187</c:v>
                </c:pt>
                <c:pt idx="3">
                  <c:v>106188</c:v>
                </c:pt>
                <c:pt idx="4">
                  <c:v>75958</c:v>
                </c:pt>
              </c:numCache>
            </c:numRef>
          </c:val>
          <c:smooth val="0"/>
          <c:extLst>
            <c:ext xmlns:c16="http://schemas.microsoft.com/office/drawing/2014/chart" uri="{C3380CC4-5D6E-409C-BE32-E72D297353CC}">
              <c16:uniqueId val="{00000001-2DF7-466D-8C7B-F5583902FC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7.53</c:v>
                </c:pt>
                <c:pt idx="1">
                  <c:v>6.9</c:v>
                </c:pt>
                <c:pt idx="2">
                  <c:v>6.68</c:v>
                </c:pt>
                <c:pt idx="3">
                  <c:v>7.85</c:v>
                </c:pt>
                <c:pt idx="4">
                  <c:v>7.41</c:v>
                </c:pt>
              </c:numCache>
            </c:numRef>
          </c:val>
          <c:extLst>
            <c:ext xmlns:c16="http://schemas.microsoft.com/office/drawing/2014/chart" uri="{C3380CC4-5D6E-409C-BE32-E72D297353CC}">
              <c16:uniqueId val="{00000000-670C-4976-B554-1308622E0D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47.24</c:v>
                </c:pt>
                <c:pt idx="1">
                  <c:v>48.46</c:v>
                </c:pt>
                <c:pt idx="2">
                  <c:v>42.85</c:v>
                </c:pt>
                <c:pt idx="3">
                  <c:v>43.98</c:v>
                </c:pt>
                <c:pt idx="4">
                  <c:v>45.72</c:v>
                </c:pt>
              </c:numCache>
            </c:numRef>
          </c:val>
          <c:extLst>
            <c:ext xmlns:c16="http://schemas.microsoft.com/office/drawing/2014/chart" uri="{C3380CC4-5D6E-409C-BE32-E72D297353CC}">
              <c16:uniqueId val="{00000001-670C-4976-B554-1308622E0D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-2.1800000000000002</c:v>
                </c:pt>
                <c:pt idx="1">
                  <c:v>-0.74</c:v>
                </c:pt>
                <c:pt idx="2">
                  <c:v>-4.12</c:v>
                </c:pt>
                <c:pt idx="3">
                  <c:v>3.55</c:v>
                </c:pt>
                <c:pt idx="4">
                  <c:v>-0.65</c:v>
                </c:pt>
              </c:numCache>
            </c:numRef>
          </c:val>
          <c:smooth val="0"/>
          <c:extLst>
            <c:ext xmlns:c16="http://schemas.microsoft.com/office/drawing/2014/chart" uri="{C3380CC4-5D6E-409C-BE32-E72D297353CC}">
              <c16:uniqueId val="{00000002-670C-4976-B554-1308622E0D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0-B9CF-4C6B-9F8E-EF614C5FEA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CF-4C6B-9F8E-EF614C5FEADF}"/>
            </c:ext>
          </c:extLst>
        </c:ser>
        <c:ser>
          <c:idx val="2"/>
          <c:order val="2"/>
          <c:tx>
            <c:strRef>
              <c:f>データシート!$A$29</c:f>
              <c:strCache>
                <c:ptCount val="1"/>
                <c:pt idx="0">
                  <c:v>小規模下水道特別会計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2-B9CF-4C6B-9F8E-EF614C5FEADF}"/>
            </c:ext>
          </c:extLst>
        </c:ser>
        <c:ser>
          <c:idx val="3"/>
          <c:order val="3"/>
          <c:tx>
            <c:strRef>
              <c:f>データシート!$A$30</c:f>
              <c:strCache>
                <c:ptCount val="1"/>
                <c:pt idx="0">
                  <c:v>温泉事業等特別会計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0.04</c:v>
                </c:pt>
                <c:pt idx="4">
                  <c:v>#N/A</c:v>
                </c:pt>
                <c:pt idx="5">
                  <c:v>0.06</c:v>
                </c:pt>
                <c:pt idx="6">
                  <c:v>#N/A</c:v>
                </c:pt>
                <c:pt idx="7">
                  <c:v>0.06</c:v>
                </c:pt>
                <c:pt idx="8">
                  <c:v>#N/A</c:v>
                </c:pt>
                <c:pt idx="9">
                  <c:v>0.06</c:v>
                </c:pt>
              </c:numCache>
            </c:numRef>
          </c:val>
          <c:extLst>
            <c:ext xmlns:c16="http://schemas.microsoft.com/office/drawing/2014/chart" uri="{C3380CC4-5D6E-409C-BE32-E72D297353CC}">
              <c16:uniqueId val="{00000003-B9CF-4C6B-9F8E-EF614C5FEAD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0.1</c:v>
                </c:pt>
                <c:pt idx="4">
                  <c:v>#N/A</c:v>
                </c:pt>
                <c:pt idx="5">
                  <c:v>0.1</c:v>
                </c:pt>
                <c:pt idx="6">
                  <c:v>#N/A</c:v>
                </c:pt>
                <c:pt idx="7">
                  <c:v>0.13</c:v>
                </c:pt>
                <c:pt idx="8">
                  <c:v>#N/A</c:v>
                </c:pt>
                <c:pt idx="9">
                  <c:v>0.13</c:v>
                </c:pt>
              </c:numCache>
            </c:numRef>
          </c:val>
          <c:extLst>
            <c:ext xmlns:c16="http://schemas.microsoft.com/office/drawing/2014/chart" uri="{C3380CC4-5D6E-409C-BE32-E72D297353CC}">
              <c16:uniqueId val="{00000004-B9CF-4C6B-9F8E-EF614C5FEAD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1.1299999999999999</c:v>
                </c:pt>
                <c:pt idx="4">
                  <c:v>#N/A</c:v>
                </c:pt>
                <c:pt idx="5">
                  <c:v>0.48</c:v>
                </c:pt>
                <c:pt idx="6">
                  <c:v>#N/A</c:v>
                </c:pt>
                <c:pt idx="7">
                  <c:v>0.15</c:v>
                </c:pt>
                <c:pt idx="8">
                  <c:v>#N/A</c:v>
                </c:pt>
                <c:pt idx="9">
                  <c:v>0.34</c:v>
                </c:pt>
              </c:numCache>
            </c:numRef>
          </c:val>
          <c:extLst>
            <c:ext xmlns:c16="http://schemas.microsoft.com/office/drawing/2014/chart" uri="{C3380CC4-5D6E-409C-BE32-E72D297353CC}">
              <c16:uniqueId val="{00000005-B9CF-4C6B-9F8E-EF614C5FEAD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0.72</c:v>
                </c:pt>
                <c:pt idx="2">
                  <c:v>#N/A</c:v>
                </c:pt>
                <c:pt idx="3">
                  <c:v>0.48</c:v>
                </c:pt>
                <c:pt idx="4">
                  <c:v>#N/A</c:v>
                </c:pt>
                <c:pt idx="5">
                  <c:v>0.28000000000000003</c:v>
                </c:pt>
                <c:pt idx="6">
                  <c:v>#N/A</c:v>
                </c:pt>
                <c:pt idx="7">
                  <c:v>0.27</c:v>
                </c:pt>
                <c:pt idx="8">
                  <c:v>#N/A</c:v>
                </c:pt>
                <c:pt idx="9">
                  <c:v>0.68</c:v>
                </c:pt>
              </c:numCache>
            </c:numRef>
          </c:val>
          <c:extLst>
            <c:ext xmlns:c16="http://schemas.microsoft.com/office/drawing/2014/chart" uri="{C3380CC4-5D6E-409C-BE32-E72D297353CC}">
              <c16:uniqueId val="{00000006-B9CF-4C6B-9F8E-EF614C5FEAD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2.4</c:v>
                </c:pt>
                <c:pt idx="2">
                  <c:v>#N/A</c:v>
                </c:pt>
                <c:pt idx="3">
                  <c:v>2.2000000000000002</c:v>
                </c:pt>
                <c:pt idx="4">
                  <c:v>#N/A</c:v>
                </c:pt>
                <c:pt idx="5">
                  <c:v>2.57</c:v>
                </c:pt>
                <c:pt idx="6">
                  <c:v>#N/A</c:v>
                </c:pt>
                <c:pt idx="7">
                  <c:v>2.67</c:v>
                </c:pt>
                <c:pt idx="8">
                  <c:v>#N/A</c:v>
                </c:pt>
                <c:pt idx="9">
                  <c:v>2.96</c:v>
                </c:pt>
              </c:numCache>
            </c:numRef>
          </c:val>
          <c:extLst>
            <c:ext xmlns:c16="http://schemas.microsoft.com/office/drawing/2014/chart" uri="{C3380CC4-5D6E-409C-BE32-E72D297353CC}">
              <c16:uniqueId val="{00000007-B9CF-4C6B-9F8E-EF614C5FEAD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7.49</c:v>
                </c:pt>
                <c:pt idx="2">
                  <c:v>#N/A</c:v>
                </c:pt>
                <c:pt idx="3">
                  <c:v>6.85</c:v>
                </c:pt>
                <c:pt idx="4">
                  <c:v>#N/A</c:v>
                </c:pt>
                <c:pt idx="5">
                  <c:v>6.61</c:v>
                </c:pt>
                <c:pt idx="6">
                  <c:v>#N/A</c:v>
                </c:pt>
                <c:pt idx="7">
                  <c:v>7.77</c:v>
                </c:pt>
                <c:pt idx="8">
                  <c:v>#N/A</c:v>
                </c:pt>
                <c:pt idx="9">
                  <c:v>7.35</c:v>
                </c:pt>
              </c:numCache>
            </c:numRef>
          </c:val>
          <c:extLst>
            <c:ext xmlns:c16="http://schemas.microsoft.com/office/drawing/2014/chart" uri="{C3380CC4-5D6E-409C-BE32-E72D297353CC}">
              <c16:uniqueId val="{00000008-B9CF-4C6B-9F8E-EF614C5FEADF}"/>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7.1</c:v>
                </c:pt>
                <c:pt idx="2">
                  <c:v>#N/A</c:v>
                </c:pt>
                <c:pt idx="3">
                  <c:v>7.88</c:v>
                </c:pt>
                <c:pt idx="4">
                  <c:v>#N/A</c:v>
                </c:pt>
                <c:pt idx="5">
                  <c:v>8.52</c:v>
                </c:pt>
                <c:pt idx="6">
                  <c:v>#N/A</c:v>
                </c:pt>
                <c:pt idx="7">
                  <c:v>8.81</c:v>
                </c:pt>
                <c:pt idx="8">
                  <c:v>#N/A</c:v>
                </c:pt>
                <c:pt idx="9">
                  <c:v>9.3000000000000007</c:v>
                </c:pt>
              </c:numCache>
            </c:numRef>
          </c:val>
          <c:extLst>
            <c:ext xmlns:c16="http://schemas.microsoft.com/office/drawing/2014/chart" uri="{C3380CC4-5D6E-409C-BE32-E72D297353CC}">
              <c16:uniqueId val="{00000009-B9CF-4C6B-9F8E-EF614C5FEA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1935</c:v>
                </c:pt>
                <c:pt idx="5">
                  <c:v>1898</c:v>
                </c:pt>
                <c:pt idx="8">
                  <c:v>2005</c:v>
                </c:pt>
                <c:pt idx="11">
                  <c:v>1935</c:v>
                </c:pt>
                <c:pt idx="14">
                  <c:v>1849</c:v>
                </c:pt>
              </c:numCache>
            </c:numRef>
          </c:val>
          <c:extLst>
            <c:ext xmlns:c16="http://schemas.microsoft.com/office/drawing/2014/chart" uri="{C3380CC4-5D6E-409C-BE32-E72D297353CC}">
              <c16:uniqueId val="{00000000-4AC4-4446-B3E5-847F46634F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C4-4446-B3E5-847F46634F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2-4AC4-4446-B3E5-847F46634F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c:v>
                </c:pt>
                <c:pt idx="3">
                  <c:v>16</c:v>
                </c:pt>
                <c:pt idx="6">
                  <c:v>19</c:v>
                </c:pt>
                <c:pt idx="9">
                  <c:v>19</c:v>
                </c:pt>
                <c:pt idx="12">
                  <c:v>22</c:v>
                </c:pt>
              </c:numCache>
            </c:numRef>
          </c:val>
          <c:extLst>
            <c:ext xmlns:c16="http://schemas.microsoft.com/office/drawing/2014/chart" uri="{C3380CC4-5D6E-409C-BE32-E72D297353CC}">
              <c16:uniqueId val="{00000003-4AC4-4446-B3E5-847F46634F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188</c:v>
                </c:pt>
                <c:pt idx="3">
                  <c:v>187</c:v>
                </c:pt>
                <c:pt idx="6">
                  <c:v>185</c:v>
                </c:pt>
                <c:pt idx="9">
                  <c:v>201</c:v>
                </c:pt>
                <c:pt idx="12">
                  <c:v>219</c:v>
                </c:pt>
              </c:numCache>
            </c:numRef>
          </c:val>
          <c:extLst>
            <c:ext xmlns:c16="http://schemas.microsoft.com/office/drawing/2014/chart" uri="{C3380CC4-5D6E-409C-BE32-E72D297353CC}">
              <c16:uniqueId val="{00000004-4AC4-4446-B3E5-847F46634F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C4-4446-B3E5-847F46634F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C4-4446-B3E5-847F46634F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2214</c:v>
                </c:pt>
                <c:pt idx="3">
                  <c:v>2330</c:v>
                </c:pt>
                <c:pt idx="6">
                  <c:v>2494</c:v>
                </c:pt>
                <c:pt idx="9">
                  <c:v>2445</c:v>
                </c:pt>
                <c:pt idx="12">
                  <c:v>2381</c:v>
                </c:pt>
              </c:numCache>
            </c:numRef>
          </c:val>
          <c:extLst>
            <c:ext xmlns:c16="http://schemas.microsoft.com/office/drawing/2014/chart" uri="{C3380CC4-5D6E-409C-BE32-E72D297353CC}">
              <c16:uniqueId val="{00000007-4AC4-4446-B3E5-847F46634F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492</c:v>
                </c:pt>
                <c:pt idx="2">
                  <c:v>#N/A</c:v>
                </c:pt>
                <c:pt idx="3">
                  <c:v>#N/A</c:v>
                </c:pt>
                <c:pt idx="4">
                  <c:v>640</c:v>
                </c:pt>
                <c:pt idx="5">
                  <c:v>#N/A</c:v>
                </c:pt>
                <c:pt idx="6">
                  <c:v>#N/A</c:v>
                </c:pt>
                <c:pt idx="7">
                  <c:v>698</c:v>
                </c:pt>
                <c:pt idx="8">
                  <c:v>#N/A</c:v>
                </c:pt>
                <c:pt idx="9">
                  <c:v>#N/A</c:v>
                </c:pt>
                <c:pt idx="10">
                  <c:v>735</c:v>
                </c:pt>
                <c:pt idx="11">
                  <c:v>#N/A</c:v>
                </c:pt>
                <c:pt idx="12">
                  <c:v>#N/A</c:v>
                </c:pt>
                <c:pt idx="13">
                  <c:v>778</c:v>
                </c:pt>
                <c:pt idx="14">
                  <c:v>#N/A</c:v>
                </c:pt>
              </c:numCache>
            </c:numRef>
          </c:val>
          <c:smooth val="0"/>
          <c:extLst>
            <c:ext xmlns:c16="http://schemas.microsoft.com/office/drawing/2014/chart" uri="{C3380CC4-5D6E-409C-BE32-E72D297353CC}">
              <c16:uniqueId val="{00000008-4AC4-4446-B3E5-847F46634F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17356</c:v>
                </c:pt>
                <c:pt idx="5">
                  <c:v>16545</c:v>
                </c:pt>
                <c:pt idx="8">
                  <c:v>15244</c:v>
                </c:pt>
                <c:pt idx="11">
                  <c:v>14191</c:v>
                </c:pt>
                <c:pt idx="14">
                  <c:v>13035</c:v>
                </c:pt>
              </c:numCache>
            </c:numRef>
          </c:val>
          <c:extLst>
            <c:ext xmlns:c16="http://schemas.microsoft.com/office/drawing/2014/chart" uri="{C3380CC4-5D6E-409C-BE32-E72D297353CC}">
              <c16:uniqueId val="{00000000-2AFD-4E47-9ECA-8381620B38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75</c:v>
                </c:pt>
                <c:pt idx="5">
                  <c:v>57</c:v>
                </c:pt>
                <c:pt idx="8">
                  <c:v>39</c:v>
                </c:pt>
                <c:pt idx="11">
                  <c:v>28</c:v>
                </c:pt>
                <c:pt idx="14">
                  <c:v>23</c:v>
                </c:pt>
              </c:numCache>
            </c:numRef>
          </c:val>
          <c:extLst>
            <c:ext xmlns:c16="http://schemas.microsoft.com/office/drawing/2014/chart" uri="{C3380CC4-5D6E-409C-BE32-E72D297353CC}">
              <c16:uniqueId val="{00000001-2AFD-4E47-9ECA-8381620B38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8379</c:v>
                </c:pt>
                <c:pt idx="5">
                  <c:v>8519</c:v>
                </c:pt>
                <c:pt idx="8">
                  <c:v>8251</c:v>
                </c:pt>
                <c:pt idx="11">
                  <c:v>8585</c:v>
                </c:pt>
                <c:pt idx="14">
                  <c:v>8657</c:v>
                </c:pt>
              </c:numCache>
            </c:numRef>
          </c:val>
          <c:extLst>
            <c:ext xmlns:c16="http://schemas.microsoft.com/office/drawing/2014/chart" uri="{C3380CC4-5D6E-409C-BE32-E72D297353CC}">
              <c16:uniqueId val="{00000002-2AFD-4E47-9ECA-8381620B38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FD-4E47-9ECA-8381620B38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FD-4E47-9ECA-8381620B38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FD-4E47-9ECA-8381620B38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2953</c:v>
                </c:pt>
                <c:pt idx="3">
                  <c:v>2835</c:v>
                </c:pt>
                <c:pt idx="6">
                  <c:v>2763</c:v>
                </c:pt>
                <c:pt idx="9">
                  <c:v>2665</c:v>
                </c:pt>
                <c:pt idx="12">
                  <c:v>2619</c:v>
                </c:pt>
              </c:numCache>
            </c:numRef>
          </c:val>
          <c:extLst>
            <c:ext xmlns:c16="http://schemas.microsoft.com/office/drawing/2014/chart" uri="{C3380CC4-5D6E-409C-BE32-E72D297353CC}">
              <c16:uniqueId val="{00000006-2AFD-4E47-9ECA-8381620B38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272</c:v>
                </c:pt>
                <c:pt idx="3">
                  <c:v>241</c:v>
                </c:pt>
                <c:pt idx="6">
                  <c:v>207</c:v>
                </c:pt>
                <c:pt idx="9">
                  <c:v>173</c:v>
                </c:pt>
                <c:pt idx="12">
                  <c:v>151</c:v>
                </c:pt>
              </c:numCache>
            </c:numRef>
          </c:val>
          <c:extLst>
            <c:ext xmlns:c16="http://schemas.microsoft.com/office/drawing/2014/chart" uri="{C3380CC4-5D6E-409C-BE32-E72D297353CC}">
              <c16:uniqueId val="{00000007-2AFD-4E47-9ECA-8381620B38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2223</c:v>
                </c:pt>
                <c:pt idx="3">
                  <c:v>2162</c:v>
                </c:pt>
                <c:pt idx="6">
                  <c:v>2015</c:v>
                </c:pt>
                <c:pt idx="9">
                  <c:v>1933</c:v>
                </c:pt>
                <c:pt idx="12">
                  <c:v>1910</c:v>
                </c:pt>
              </c:numCache>
            </c:numRef>
          </c:val>
          <c:extLst>
            <c:ext xmlns:c16="http://schemas.microsoft.com/office/drawing/2014/chart" uri="{C3380CC4-5D6E-409C-BE32-E72D297353CC}">
              <c16:uniqueId val="{00000008-2AFD-4E47-9ECA-8381620B38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34</c:v>
                </c:pt>
                <c:pt idx="3">
                  <c:v>29</c:v>
                </c:pt>
                <c:pt idx="6">
                  <c:v>25</c:v>
                </c:pt>
                <c:pt idx="9">
                  <c:v>20</c:v>
                </c:pt>
                <c:pt idx="12">
                  <c:v>15</c:v>
                </c:pt>
              </c:numCache>
            </c:numRef>
          </c:val>
          <c:extLst>
            <c:ext xmlns:c16="http://schemas.microsoft.com/office/drawing/2014/chart" uri="{C3380CC4-5D6E-409C-BE32-E72D297353CC}">
              <c16:uniqueId val="{00000009-2AFD-4E47-9ECA-8381620B38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20343</c:v>
                </c:pt>
                <c:pt idx="3">
                  <c:v>19272</c:v>
                </c:pt>
                <c:pt idx="6">
                  <c:v>18014</c:v>
                </c:pt>
                <c:pt idx="9">
                  <c:v>16915</c:v>
                </c:pt>
                <c:pt idx="12">
                  <c:v>15480</c:v>
                </c:pt>
              </c:numCache>
            </c:numRef>
          </c:val>
          <c:extLst>
            <c:ext xmlns:c16="http://schemas.microsoft.com/office/drawing/2014/chart" uri="{C3380CC4-5D6E-409C-BE32-E72D297353CC}">
              <c16:uniqueId val="{0000000A-2AFD-4E47-9ECA-8381620B38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AFD-4E47-9ECA-8381620B38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4096</c:v>
                </c:pt>
                <c:pt idx="1">
                  <c:v>4314</c:v>
                </c:pt>
                <c:pt idx="2">
                  <c:v>4321</c:v>
                </c:pt>
              </c:numCache>
            </c:numRef>
          </c:val>
          <c:extLst>
            <c:ext xmlns:c16="http://schemas.microsoft.com/office/drawing/2014/chart" uri="{C3380CC4-5D6E-409C-BE32-E72D297353CC}">
              <c16:uniqueId val="{00000000-48B4-4FAE-96E0-1FD76ACC6D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366</c:v>
                </c:pt>
                <c:pt idx="1">
                  <c:v>367</c:v>
                </c:pt>
                <c:pt idx="2">
                  <c:v>368</c:v>
                </c:pt>
              </c:numCache>
            </c:numRef>
          </c:val>
          <c:extLst>
            <c:ext xmlns:c16="http://schemas.microsoft.com/office/drawing/2014/chart" uri="{C3380CC4-5D6E-409C-BE32-E72D297353CC}">
              <c16:uniqueId val="{00000001-48B4-4FAE-96E0-1FD76ACC6D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6337</c:v>
                </c:pt>
                <c:pt idx="1">
                  <c:v>6457</c:v>
                </c:pt>
                <c:pt idx="2">
                  <c:v>6474</c:v>
                </c:pt>
              </c:numCache>
            </c:numRef>
          </c:val>
          <c:extLst>
            <c:ext xmlns:c16="http://schemas.microsoft.com/office/drawing/2014/chart" uri="{C3380CC4-5D6E-409C-BE32-E72D297353CC}">
              <c16:uniqueId val="{00000002-48B4-4FAE-96E0-1FD76ACC6D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{D170DA9A-29B8-497E-93F5-155BB5CFE090}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308-4419-978B-487D18586C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{963196C9-8EBD-47B3-BA5E-A8A27841B39E}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08-4419-978B-487D18586C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{AD8B68D7-C131-4D66-AFF0-644CF8280601}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08-4419-978B-487D18586C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{2705058D-AD0F-4A7F-9F01-D95C719D6952}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08-4419-978B-487D18586C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{7A488012-4DD2-426E-8D6D-13A1345F71E6}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08-4419-978B-487D18586CF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{C1BA7ECB-1F34-4E33-A328-9EBE744CD45E}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308-4419-978B-487D18586CF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{ABAFF597-206E-4AF7-BD0C-1663287A42BD}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308-4419-978B-487D18586CF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{6A016D6E-3CEA-43C2-8A68-3E2FA400196B}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308-4419-978B-487D18586CF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{BFC0BC07-A415-4EC2-BF88-744AEEDCF2E7}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308-4419-978B-487D18586C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55.5</c:v>
                </c:pt>
                <c:pt idx="16">
                  <c:v>57.2</c:v>
                </c:pt>
                <c:pt idx="24">
                  <c:v>58.7</c:v>
                </c:pt>
                <c:pt idx="32">
                  <c:v>62.1</c:v>
                </c:pt>
              </c:numCache>
            </c:numRef>
          </c:xVal>
          <c:yVal>
            <c:numRef>
              <c:f>公会計指標分析・財政指標組合せ分析表!$BP$51:$DC$51</c:f>
              <c:numCache>
                <c:formatCode>#,##0.0;"▲ "#,##0.0</c:formatCode>
                <c:ptCount val="40"/>
                <c:pt idx="0">
                  <c:v>0.2</c:v>
                </c:pt>
              </c:numCache>
            </c:numRef>
          </c:yVal>
          <c:smooth val="0"/>
          <c:extLst>
            <c:ext xmlns:c16="http://schemas.microsoft.com/office/drawing/2014/chart" uri="{C3380CC4-5D6E-409C-BE32-E72D297353CC}">
              <c16:uniqueId val="{00000009-F308-4419-978B-487D18586C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{9FBC673C-ADA4-4936-A037-95B4CF4D0C6F}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308-4419-978B-487D18586C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{4A521E4A-2D32-4EF7-B108-C35CFB9A3E53}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08-4419-978B-487D18586C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{E672B213-C821-42DD-BAF3-4A8F344DCA40}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08-4419-978B-487D18586C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{F1E8942A-DA46-4324-9492-3AF5FCF9B666}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08-4419-978B-487D18586C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{FBFE34FC-9409-484F-BB45-3DFB3C7FBDF7}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08-4419-978B-487D18586CF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{05CD1BEC-0AD8-4E38-974F-639700A8D53E}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308-4419-978B-487D18586CF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{01BE5608-C59B-4B8F-9470-363C282EF439}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308-4419-978B-487D18586CF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{0C62CB44-1FD1-41DB-89C4-FB4BDACB4860}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308-4419-978B-487D18586CF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{C9E710E8-75CF-4DE5-AD0E-1D2281DFE16B}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308-4419-978B-487D18586C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57.9</c:v>
                </c:pt>
                <c:pt idx="16">
                  <c:v>61.1</c:v>
                </c:pt>
                <c:pt idx="24">
                  <c:v>63.1</c:v>
                </c:pt>
                <c:pt idx="32">
                  <c:v>65.400000000000006</c:v>
                </c:pt>
              </c:numCache>
            </c:numRef>
          </c:xVal>
          <c:yVal>
            <c:numRef>
              <c:f>公会計指標分析・財政指標組合せ分析表!$BP$55:$DC$55</c:f>
              <c:numCache>
                <c:formatCode>#,##0.0;"▲ "#,##0.0</c:formatCode>
                <c:ptCount val="40"/>
                <c:pt idx="0">
                  <c:v>29.7</c:v>
                </c:pt>
                <c:pt idx="8">
                  <c:v>23.2</c:v>
                </c:pt>
                <c:pt idx="16">
                  <c:v>10.199999999999999</c:v>
                </c:pt>
                <c:pt idx="24">
                  <c:v>0</c:v>
                </c:pt>
                <c:pt idx="32">
                  <c:v>0</c:v>
                </c:pt>
              </c:numCache>
            </c:numRef>
          </c:yVal>
          <c:smooth val="0"/>
          <c:extLst>
            <c:ext xmlns:c16="http://schemas.microsoft.com/office/drawing/2014/chart" uri="{C3380CC4-5D6E-409C-BE32-E72D297353CC}">
              <c16:uniqueId val="{00000013-F308-4419-978B-487D18586CFA}"/>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{2BB26454-822F-4834-BF03-683F450C68E3}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ECC-49DD-AF3C-304AF3F864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{4E306481-F418-4061-B9BE-57C1CB24858A}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CC-49DD-AF3C-304AF3F864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{CD32DD06-D316-4366-85E4-B06AF682C146}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CC-49DD-AF3C-304AF3F864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{1E7F8039-36E6-47A8-A7B0-620E69B0C612}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CC-49DD-AF3C-304AF3F864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{15872222-AA60-4DA1-91A7-0B87507C8CCA}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CC-49DD-AF3C-304AF3F864D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{91719405-62A6-486E-B895-4052F549F72F}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ECC-49DD-AF3C-304AF3F864D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{22ED7B8F-1680-4C88-BBA1-E37BF93E1B6D}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ECC-49DD-AF3C-304AF3F864D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{CC96E8BD-3A42-43C0-B726-7C9F4693DE12}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ECC-49DD-AF3C-304AF3F864D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{7F97A934-76F9-4437-B72C-82A5D511C070}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ECC-49DD-AF3C-304AF3F864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7.2</c:v>
                </c:pt>
                <c:pt idx="16">
                  <c:v>8.1</c:v>
                </c:pt>
                <c:pt idx="24">
                  <c:v>9</c:v>
                </c:pt>
                <c:pt idx="32">
                  <c:v>9.6</c:v>
                </c:pt>
              </c:numCache>
            </c:numRef>
          </c:xVal>
          <c:yVal>
            <c:numRef>
              <c:f>公会計指標分析・財政指標組合せ分析表!$BP$73:$DC$73</c:f>
              <c:numCache>
                <c:formatCode>#,##0.0;"▲ "#,##0.0</c:formatCode>
                <c:ptCount val="40"/>
                <c:pt idx="0">
                  <c:v>0.2</c:v>
                </c:pt>
              </c:numCache>
            </c:numRef>
          </c:yVal>
          <c:smooth val="0"/>
          <c:extLst>
            <c:ext xmlns:c16="http://schemas.microsoft.com/office/drawing/2014/chart" uri="{C3380CC4-5D6E-409C-BE32-E72D297353CC}">
              <c16:uniqueId val="{00000009-5ECC-49DD-AF3C-304AF3F864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{F003538B-50AB-4867-BAD0-1E5EFE0D26DE}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ECC-49DD-AF3C-304AF3F864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{E396948D-F4A0-4D84-BC2D-8F8CAAA77B7B}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CC-49DD-AF3C-304AF3F864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{37A9EB15-4A1F-4F54-A8D4-36CB09CD6FDB}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CC-49DD-AF3C-304AF3F864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{CA3290E6-E075-4D59-B7DE-E5EC766F1817}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CC-49DD-AF3C-304AF3F864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{8FCF34A5-29D0-4801-8179-7FAE99449306}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CC-49DD-AF3C-304AF3F864D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{15BCD6C9-6336-40FB-87D4-12A713FC8EAC}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ECC-49DD-AF3C-304AF3F864D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{B0AA4C14-6F8D-4C00-9B70-E27774B97CAD}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ECC-49DD-AF3C-304AF3F864D4}"/>
                </c:ext>
              </c:extLst>
            </c:dLbl>
            <c:dLbl>
              <c:idx val="24"/>
              <c:layout>
                <c:manualLayout>
                  <c:x val="-2.8829840147400729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{E0B84B02-E681-4E8D-A228-49273126CA4D}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ECC-49DD-AF3C-304AF3F864D4}"/>
                </c:ext>
              </c:extLst>
            </c:dLbl>
            <c:dLbl>
              <c:idx val="32"/>
              <c:layout>
                <c:manualLayout>
                  <c:x val="-3.4310845302750373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{8C3E4A6B-2D93-43BC-88D2-CEDF38FC720E}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ECC-49DD-AF3C-304AF3F864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9.8000000000000007</c:v>
                </c:pt>
                <c:pt idx="16">
                  <c:v>8.6999999999999993</c:v>
                </c:pt>
                <c:pt idx="24">
                  <c:v>8</c:v>
                </c:pt>
                <c:pt idx="32">
                  <c:v>8.1</c:v>
                </c:pt>
              </c:numCache>
            </c:numRef>
          </c:xVal>
          <c:yVal>
            <c:numRef>
              <c:f>公会計指標分析・財政指標組合せ分析表!$BP$77:$DC$77</c:f>
              <c:numCache>
                <c:formatCode>#,##0.0;"▲ "#,##0.0</c:formatCode>
                <c:ptCount val="40"/>
                <c:pt idx="0">
                  <c:v>29.7</c:v>
                </c:pt>
                <c:pt idx="8">
                  <c:v>23.2</c:v>
                </c:pt>
                <c:pt idx="16">
                  <c:v>10.199999999999999</c:v>
                </c:pt>
                <c:pt idx="24">
                  <c:v>0</c:v>
                </c:pt>
                <c:pt idx="32">
                  <c:v>0</c:v>
                </c:pt>
              </c:numCache>
            </c:numRef>
          </c:yVal>
          <c:smooth val="0"/>
          <c:extLst>
            <c:ext xmlns:c16="http://schemas.microsoft.com/office/drawing/2014/chart" uri="{C3380CC4-5D6E-409C-BE32-E72D297353CC}">
              <c16:uniqueId val="{00000013-5ECC-49DD-AF3C-304AF3F864D4}"/>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13A6DD1-BD23-4F62-9824-09D64A8C038F}"/>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5528204-B358-4326-A7F5-F98C3E440E39}"/>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ADCD405-72E5-44AD-B6BD-C9D49A7CBC91}"/>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5EDB6B2-2CBA-4B88-AE46-B432AD75AAE9}"/>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DF6A7D9-C730-447F-AEC7-1A6607C480E8}"/>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731B72F-FAD0-4483-850E-9929F2EB38FE}"/>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D09B5E3-D32B-453D-8812-75CF1FF0D013}"/>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CCE66EE-3615-44FD-8DB0-868B48A7C9AB}"/>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D0A9CA3-34F7-4D13-A8F0-7BFE02A4CDE3}"/>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828819E-DA44-4E46-A6F6-8BEDB926B58E}"/>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19,575
19,470
238.99
16,828,985
16,023,287
700,453
9,450,877
15,479,751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A086E3-909C-48A5-8FFA-35886BC28F0A}"/>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162DF8D-45D0-4ECA-B393-53DBAA7F86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7B60D72-046B-4A19-8F97-3E1E8D6A3FD5}"/>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BB9BAEF-769C-4BF2-ABE0-ECD9CE6641A6}"/>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940FA60-934D-46BB-9F71-20C98867D498}"/>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76E8B80-7E94-46BB-B976-9F265C0B70CF}"/>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DEF3A7F-3CA5-4D40-9A95-99EFF46C766B}"/>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9ECC80E-138B-4683-A3FD-6D9920C4425E}"/>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CFFD3BE-2921-4BFF-96FF-CACF9FD22FE7}"/>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27D1BE7-FB51-465E-AE97-D386B5A190DF}"/>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21F72A3-49B3-463A-95EE-678114A0FDC4}"/>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3F8C981-2438-423B-86AA-2670E3AB6477}"/>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552CD7C-E930-4CA7-AADA-29C72DF9C943}"/>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27E18E4-CAB2-4737-9000-64219924C191}"/>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2F76640-E6A2-426F-89DB-7CA5F6A64C2D}"/>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B6B0BB2-A7DD-484C-BAFE-8019E4C50FB9}"/>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723DAB3-EF71-4871-80F8-5FDB7BC8057F}"/>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5C024EE-E0A5-4A16-8EB7-F4C2F6F5B966}"/>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FBCCE31-322A-4F75-BFCD-E461C5FEAA03}"/>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41DC4F1-EA76-40E4-96CC-636261492C9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3A33C28-E571-42A0-8D83-22FFEED1B77C}"/>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0BD757F-B594-4665-A491-A05E9F7D7C78}"/>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DCB93E8-F30F-4FF7-BB04-E5F37E6C3F97}"/>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3505D37-6D01-45C9-91A3-69F62B51DD87}"/>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7E9129F-728D-4AC7-AFDF-B119539660F6}"/>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4CFF6D2-14F7-489E-B1A1-0F90BA3D9AA8}"/>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C78DAA4-FD9C-4E02-AABD-DA32E489BA95}"/>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EBEEBE8-A200-456C-BC4B-FC80ACBE648E}"/>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DEFA048-52BF-44D9-95E9-A5A65E34E8E2}"/>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B6A3D8C-9E8F-4D24-8B55-F6FC0B7071D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FBBE1A2-A58B-4051-85DA-C0697EB4E6C4}"/>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E271BC4-7155-4291-8ACC-78D93A28FEC3}"/>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C56A8B4-609F-47B2-9D69-35C4EBA1AE4E}"/>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496C96C-A632-4C82-9FE5-F661B5C299F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DA0E348-58B3-4574-9350-32B7A2FB5AB9}"/>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9314201-8546-4E69-A8B9-B00F8C72188D}"/>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AA96A66-DA8B-483E-9223-4648B1F5A752}"/>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400"/>
            </a:lnSpc>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人口の減少（前年比△</a:t>
          </a:r>
          <a:r>
            <a:rPr lang="en-US" altLang="ja-JP" sz="1100" b="0" i="0" baseline="0">
              <a:solidFill>
                <a:schemeClr val="dk1"/>
              </a:solidFill>
              <a:effectLst/>
              <a:latin typeface="+mn-lt"/>
              <a:ea typeface="+mn-ea"/>
              <a:cs typeface="+mn-cs"/>
            </a:rPr>
            <a:t>477</a:t>
          </a:r>
          <a:r>
            <a:rPr lang="ja-JP" altLang="ja-JP" sz="1100" b="0" i="0" baseline="0">
              <a:solidFill>
                <a:schemeClr val="dk1"/>
              </a:solidFill>
              <a:effectLst/>
              <a:latin typeface="+mn-lt"/>
              <a:ea typeface="+mn-ea"/>
              <a:cs typeface="+mn-cs"/>
            </a:rPr>
            <a:t>人）や高い高齢化率（令和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45.59</a:t>
          </a:r>
          <a:r>
            <a:rPr lang="ja-JP" altLang="ja-JP" sz="1100" b="0" i="0" baseline="0">
              <a:solidFill>
                <a:schemeClr val="dk1"/>
              </a:solidFill>
              <a:effectLst/>
              <a:latin typeface="+mn-lt"/>
              <a:ea typeface="+mn-ea"/>
              <a:cs typeface="+mn-cs"/>
            </a:rPr>
            <a:t>％　県平均</a:t>
          </a:r>
          <a:r>
            <a:rPr lang="en-US" altLang="ja-JP" sz="1100" b="0" i="0" baseline="0">
              <a:solidFill>
                <a:schemeClr val="dk1"/>
              </a:solidFill>
              <a:effectLst/>
              <a:latin typeface="+mn-lt"/>
              <a:ea typeface="+mn-ea"/>
              <a:cs typeface="+mn-cs"/>
            </a:rPr>
            <a:t>32.84</a:t>
          </a:r>
          <a:r>
            <a:rPr lang="ja-JP" altLang="ja-JP" sz="1100" b="0" i="0" baseline="0">
              <a:solidFill>
                <a:schemeClr val="dk1"/>
              </a:solidFill>
              <a:effectLst/>
              <a:latin typeface="+mn-lt"/>
              <a:ea typeface="+mn-ea"/>
              <a:cs typeface="+mn-cs"/>
            </a:rPr>
            <a:t>％）に加え、長引く景気低迷等による影響を受け、</a:t>
          </a:r>
          <a:r>
            <a:rPr lang="en-US" altLang="ja-JP" sz="1100" b="0" i="0" baseline="0">
              <a:solidFill>
                <a:schemeClr val="dk1"/>
              </a:solidFill>
              <a:effectLst/>
              <a:latin typeface="+mn-lt"/>
              <a:ea typeface="+mn-ea"/>
              <a:cs typeface="+mn-cs"/>
            </a:rPr>
            <a:t>0.22</a:t>
          </a:r>
          <a:r>
            <a:rPr lang="ja-JP" altLang="ja-JP" sz="1100" b="0" i="0" baseline="0">
              <a:solidFill>
                <a:schemeClr val="dk1"/>
              </a:solidFill>
              <a:effectLst/>
              <a:latin typeface="+mn-lt"/>
              <a:ea typeface="+mn-ea"/>
              <a:cs typeface="+mn-cs"/>
            </a:rPr>
            <a:t>と類似団体でも下位に位置している。</a:t>
          </a:r>
          <a:endParaRPr lang="ja-JP" altLang="ja-JP" sz="1400">
            <a:effectLst/>
          </a:endParaRPr>
        </a:p>
        <a:p>
          <a:pPr rtl="0" eaLnBrk="1" fontAlgn="auto" latinLnBrk="0" hangingPunct="1">
            <a:lnSpc>
              <a:spcPts val="1400"/>
            </a:lnSpc>
          </a:pPr>
          <a:r>
            <a:rPr lang="ja-JP" altLang="ja-JP" sz="1100" b="0" i="0" baseline="0">
              <a:solidFill>
                <a:schemeClr val="dk1"/>
              </a:solidFill>
              <a:effectLst/>
              <a:latin typeface="+mn-lt"/>
              <a:ea typeface="+mn-ea"/>
              <a:cs typeface="+mn-cs"/>
            </a:rPr>
            <a:t>　そのため、行政評価と連動した予算編成を行い、行政コストの縮減に努めるとともに、可能な施設は統廃合するなどして、効率的な行財政運営を推進する。</a:t>
          </a:r>
          <a:endParaRPr lang="ja-JP" altLang="ja-JP" sz="1400">
            <a:effectLst/>
          </a:endParaRPr>
        </a:p>
        <a:p>
          <a:pPr rtl="0" eaLnBrk="1" fontAlgn="auto" latinLnBrk="0" hangingPunct="1">
            <a:lnSpc>
              <a:spcPts val="1400"/>
            </a:lnSpc>
          </a:pPr>
          <a:r>
            <a:rPr lang="ja-JP" altLang="ja-JP" sz="1100" b="0" i="0" baseline="0">
              <a:solidFill>
                <a:schemeClr val="dk1"/>
              </a:solidFill>
              <a:effectLst/>
              <a:latin typeface="+mn-lt"/>
              <a:ea typeface="+mn-ea"/>
              <a:cs typeface="+mn-cs"/>
            </a:rPr>
            <a:t>　そのほか、投資的経費についても、事業の緊急度・優先度を考慮した事業の実施に努めるとともに、町税の徴収体制強化、町有財産の有効活用など、自主財源の安定確保にも一層努めていく。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22593F7-BDB4-4BD7-AF1A-3EFD5F7D75A6}"/>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23135E5-F50F-44E7-A5BD-8AED6B60A0A4}"/>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BF319AE0-9AA0-4B91-81EA-EB96FAC18988}"/>
            </a:ext>
          </a:extLst>
        </xdr:cNvPr>
        <xdr:cNvCxnSpPr/>
      </xdr:nvCxnSpPr>
      <xdr:spPr>
        <a:xfrm>
          <a:off x="7048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4549771D-B00A-48A1-8E7E-E9DF0B426784}"/>
            </a:ext>
          </a:extLst>
        </xdr:cNvPr>
        <xdr:cNvSpPr txBox="1"/>
      </xdr:nvSpPr>
      <xdr:spPr>
        <a:xfrm>
          <a:off x="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238E86A9-4CC9-48BF-9019-A7F2FB167A33}"/>
            </a:ext>
          </a:extLst>
        </xdr:cNvPr>
        <xdr:cNvCxnSpPr/>
      </xdr:nvCxnSpPr>
      <xdr:spPr>
        <a:xfrm>
          <a:off x="7048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DA9B23B6-2EC6-4A0F-99DA-0F5EDB384272}"/>
            </a:ext>
          </a:extLst>
        </xdr:cNvPr>
        <xdr:cNvSpPr txBox="1"/>
      </xdr:nvSpPr>
      <xdr:spPr>
        <a:xfrm>
          <a:off x="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E5AEF92C-9642-4B9C-ACE7-6EDE4511787B}"/>
            </a:ext>
          </a:extLst>
        </xdr:cNvPr>
        <xdr:cNvCxnSpPr/>
      </xdr:nvCxnSpPr>
      <xdr:spPr>
        <a:xfrm>
          <a:off x="7048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EC00D4C0-A87E-453F-BB70-83D691E04842}"/>
            </a:ext>
          </a:extLst>
        </xdr:cNvPr>
        <xdr:cNvSpPr txBox="1"/>
      </xdr:nvSpPr>
      <xdr:spPr>
        <a:xfrm>
          <a:off x="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9D9E6096-F227-48A4-9D9A-95ED4B228ABF}"/>
            </a:ext>
          </a:extLst>
        </xdr:cNvPr>
        <xdr:cNvCxnSpPr/>
      </xdr:nvCxnSpPr>
      <xdr:spPr>
        <a:xfrm>
          <a:off x="7048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98847464-458D-42A5-B4D5-779D61B69D7D}"/>
            </a:ext>
          </a:extLst>
        </xdr:cNvPr>
        <xdr:cNvSpPr txBox="1"/>
      </xdr:nvSpPr>
      <xdr:spPr>
        <a:xfrm>
          <a:off x="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300FFC4E-66AE-4758-A50B-8E3055CFDB72}"/>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8FC37B43-4210-45F6-8ECD-4C40FB453BC3}"/>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B15A145C-2A2A-415D-B46B-4436450184C6}"/>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74D0C9CE-F346-4A11-8533-5EC9DA2BE4B8}"/>
            </a:ext>
          </a:extLst>
        </xdr:cNvPr>
        <xdr:cNvCxnSpPr/>
      </xdr:nvCxnSpPr>
      <xdr:spPr>
        <a:xfrm flipV="1">
          <a:off x="4514850" y="6172200"/>
          <a:ext cx="0" cy="1272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C95AB639-860A-4E7D-8315-2B42130FD2EE}"/>
            </a:ext>
          </a:extLst>
        </xdr:cNvPr>
        <xdr:cNvSpPr txBox="1"/>
      </xdr:nvSpPr>
      <xdr:spPr>
        <a:xfrm>
          <a:off x="4584700" y="741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43DA7943-055D-4BA2-92F2-1DAD2F63A98B}"/>
            </a:ext>
          </a:extLst>
        </xdr:cNvPr>
        <xdr:cNvCxnSpPr/>
      </xdr:nvCxnSpPr>
      <xdr:spPr>
        <a:xfrm>
          <a:off x="4425950" y="74447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8724B2A8-9872-4B47-858A-8F3FDE25D296}"/>
            </a:ext>
          </a:extLst>
        </xdr:cNvPr>
        <xdr:cNvSpPr txBox="1"/>
      </xdr:nvSpPr>
      <xdr:spPr>
        <a:xfrm>
          <a:off x="4584700" y="59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995438EF-E334-468F-A15E-19F5FA374392}"/>
            </a:ext>
          </a:extLst>
        </xdr:cNvPr>
        <xdr:cNvCxnSpPr/>
      </xdr:nvCxnSpPr>
      <xdr:spPr>
        <a:xfrm>
          <a:off x="4425950" y="6172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7" name="直線コネクタ 66">
          <a:extLst>
            <a:ext uri="{FF2B5EF4-FFF2-40B4-BE49-F238E27FC236}">
              <a16:creationId xmlns:a16="http://schemas.microsoft.com/office/drawing/2014/main" id="{70B787FB-AC14-46DC-95FF-57D75D8AD186}"/>
            </a:ext>
          </a:extLst>
        </xdr:cNvPr>
        <xdr:cNvCxnSpPr/>
      </xdr:nvCxnSpPr>
      <xdr:spPr>
        <a:xfrm>
          <a:off x="3752850" y="744474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a:extLst>
            <a:ext uri="{FF2B5EF4-FFF2-40B4-BE49-F238E27FC236}">
              <a16:creationId xmlns:a16="http://schemas.microsoft.com/office/drawing/2014/main" id="{7C6338A5-23A1-41B7-8417-445BBE02A129}"/>
            </a:ext>
          </a:extLst>
        </xdr:cNvPr>
        <xdr:cNvSpPr txBox="1"/>
      </xdr:nvSpPr>
      <xdr:spPr>
        <a:xfrm>
          <a:off x="4584700" y="677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A4B9F8F0-9783-482F-A5E5-227A6480B510}"/>
            </a:ext>
          </a:extLst>
        </xdr:cNvPr>
        <xdr:cNvSpPr/>
      </xdr:nvSpPr>
      <xdr:spPr>
        <a:xfrm>
          <a:off x="446405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70" name="直線コネクタ 69">
          <a:extLst>
            <a:ext uri="{FF2B5EF4-FFF2-40B4-BE49-F238E27FC236}">
              <a16:creationId xmlns:a16="http://schemas.microsoft.com/office/drawing/2014/main" id="{1FBB5F2B-8615-4E9F-8603-E8EE48D90242}"/>
            </a:ext>
          </a:extLst>
        </xdr:cNvPr>
        <xdr:cNvCxnSpPr/>
      </xdr:nvCxnSpPr>
      <xdr:spPr>
        <a:xfrm>
          <a:off x="2940050" y="744474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9485B812-229D-48B3-A5F5-B088DC0CDAC8}"/>
            </a:ext>
          </a:extLst>
        </xdr:cNvPr>
        <xdr:cNvSpPr/>
      </xdr:nvSpPr>
      <xdr:spPr>
        <a:xfrm>
          <a:off x="370205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72" name="テキスト ボックス 71">
          <a:extLst>
            <a:ext uri="{FF2B5EF4-FFF2-40B4-BE49-F238E27FC236}">
              <a16:creationId xmlns:a16="http://schemas.microsoft.com/office/drawing/2014/main" id="{1EAD2F7F-C018-4753-99DF-2E4338C4B611}"/>
            </a:ext>
          </a:extLst>
        </xdr:cNvPr>
        <xdr:cNvSpPr txBox="1"/>
      </xdr:nvSpPr>
      <xdr:spPr>
        <a:xfrm>
          <a:off x="3409950" y="6699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3" name="直線コネクタ 72">
          <a:extLst>
            <a:ext uri="{FF2B5EF4-FFF2-40B4-BE49-F238E27FC236}">
              <a16:creationId xmlns:a16="http://schemas.microsoft.com/office/drawing/2014/main" id="{DEC22553-E523-4915-B117-038C8E176992}"/>
            </a:ext>
          </a:extLst>
        </xdr:cNvPr>
        <xdr:cNvCxnSpPr/>
      </xdr:nvCxnSpPr>
      <xdr:spPr>
        <a:xfrm>
          <a:off x="2127250" y="744474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a:extLst>
            <a:ext uri="{FF2B5EF4-FFF2-40B4-BE49-F238E27FC236}">
              <a16:creationId xmlns:a16="http://schemas.microsoft.com/office/drawing/2014/main" id="{316F72AB-0149-403F-A43C-9B65CA2E52E1}"/>
            </a:ext>
          </a:extLst>
        </xdr:cNvPr>
        <xdr:cNvSpPr/>
      </xdr:nvSpPr>
      <xdr:spPr>
        <a:xfrm>
          <a:off x="2889250" y="6830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75" name="テキスト ボックス 74">
          <a:extLst>
            <a:ext uri="{FF2B5EF4-FFF2-40B4-BE49-F238E27FC236}">
              <a16:creationId xmlns:a16="http://schemas.microsoft.com/office/drawing/2014/main" id="{9DD414D9-DF27-4152-9E3B-223A3CB8F827}"/>
            </a:ext>
          </a:extLst>
        </xdr:cNvPr>
        <xdr:cNvSpPr txBox="1"/>
      </xdr:nvSpPr>
      <xdr:spPr>
        <a:xfrm>
          <a:off x="2597150" y="660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6" name="直線コネクタ 75">
          <a:extLst>
            <a:ext uri="{FF2B5EF4-FFF2-40B4-BE49-F238E27FC236}">
              <a16:creationId xmlns:a16="http://schemas.microsoft.com/office/drawing/2014/main" id="{73DA9457-3127-479D-A824-D4E4DFBBA53B}"/>
            </a:ext>
          </a:extLst>
        </xdr:cNvPr>
        <xdr:cNvCxnSpPr/>
      </xdr:nvCxnSpPr>
      <xdr:spPr>
        <a:xfrm>
          <a:off x="1333500" y="744474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a:extLst>
            <a:ext uri="{FF2B5EF4-FFF2-40B4-BE49-F238E27FC236}">
              <a16:creationId xmlns:a16="http://schemas.microsoft.com/office/drawing/2014/main" id="{9577AB9A-D006-44AE-892A-E8F759E11AD4}"/>
            </a:ext>
          </a:extLst>
        </xdr:cNvPr>
        <xdr:cNvSpPr/>
      </xdr:nvSpPr>
      <xdr:spPr>
        <a:xfrm>
          <a:off x="2095500" y="66890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78" name="テキスト ボックス 77">
          <a:extLst>
            <a:ext uri="{FF2B5EF4-FFF2-40B4-BE49-F238E27FC236}">
              <a16:creationId xmlns:a16="http://schemas.microsoft.com/office/drawing/2014/main" id="{2A90454A-5F5A-4E57-8137-0FE23589988E}"/>
            </a:ext>
          </a:extLst>
        </xdr:cNvPr>
        <xdr:cNvSpPr txBox="1"/>
      </xdr:nvSpPr>
      <xdr:spPr>
        <a:xfrm>
          <a:off x="178435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151130</xdr:rowOff>
    </xdr:from>
    <xdr:to>
      <xdr:col>7</xdr:col>
      <xdr:colOff>31750</xdr:colOff>
      <xdr:row>40</xdr:row>
      <xdr:rowOff>81280</xdr:rowOff>
    </xdr:to>
    <xdr:sp macro="" textlink="">
      <xdr:nvSpPr>
        <xdr:cNvPr id="79" name="フローチャート: 判断 78">
          <a:extLst>
            <a:ext uri="{FF2B5EF4-FFF2-40B4-BE49-F238E27FC236}">
              <a16:creationId xmlns:a16="http://schemas.microsoft.com/office/drawing/2014/main" id="{DCBC5915-E860-4F10-A07E-BC6B3C905695}"/>
            </a:ext>
          </a:extLst>
        </xdr:cNvPr>
        <xdr:cNvSpPr/>
      </xdr:nvSpPr>
      <xdr:spPr>
        <a:xfrm>
          <a:off x="1282700" y="66890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91457</xdr:rowOff>
    </xdr:from>
    <xdr:ext cx="762000" cy="259045"/>
    <xdr:sp macro="" textlink="">
      <xdr:nvSpPr>
        <xdr:cNvPr id="80" name="テキスト ボックス 79">
          <a:extLst>
            <a:ext uri="{FF2B5EF4-FFF2-40B4-BE49-F238E27FC236}">
              <a16:creationId xmlns:a16="http://schemas.microsoft.com/office/drawing/2014/main" id="{84347215-9F2C-49C8-86FF-E55B497B4041}"/>
            </a:ext>
          </a:extLst>
        </xdr:cNvPr>
        <xdr:cNvSpPr txBox="1"/>
      </xdr:nvSpPr>
      <xdr:spPr>
        <a:xfrm>
          <a:off x="97155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D83B5A15-CE22-492E-8917-EF9812AEA5A1}"/>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5A4F454A-3270-4A03-B23B-1AE0380F4E1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1F0E708-4435-4059-9C86-ED023ED9E489}"/>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6F5911E-F951-4EE3-A768-94D82A1DA612}"/>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081AFE4-727C-4787-A785-CC90C1E27141}"/>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a:extLst>
            <a:ext uri="{FF2B5EF4-FFF2-40B4-BE49-F238E27FC236}">
              <a16:creationId xmlns:a16="http://schemas.microsoft.com/office/drawing/2014/main" id="{A6A5EF3E-FECB-4C39-B420-754DE9DF5D3E}"/>
            </a:ext>
          </a:extLst>
        </xdr:cNvPr>
        <xdr:cNvSpPr/>
      </xdr:nvSpPr>
      <xdr:spPr>
        <a:xfrm>
          <a:off x="4464050" y="73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7" name="財政力該当値テキスト">
          <a:extLst>
            <a:ext uri="{FF2B5EF4-FFF2-40B4-BE49-F238E27FC236}">
              <a16:creationId xmlns:a16="http://schemas.microsoft.com/office/drawing/2014/main" id="{C3A956C5-0455-441F-B1AC-61A63BF3A053}"/>
            </a:ext>
          </a:extLst>
        </xdr:cNvPr>
        <xdr:cNvSpPr txBox="1"/>
      </xdr:nvSpPr>
      <xdr:spPr>
        <a:xfrm>
          <a:off x="4584700" y="729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a:extLst>
            <a:ext uri="{FF2B5EF4-FFF2-40B4-BE49-F238E27FC236}">
              <a16:creationId xmlns:a16="http://schemas.microsoft.com/office/drawing/2014/main" id="{1E40C41A-C407-4092-B10D-53A1BBB33C17}"/>
            </a:ext>
          </a:extLst>
        </xdr:cNvPr>
        <xdr:cNvSpPr/>
      </xdr:nvSpPr>
      <xdr:spPr>
        <a:xfrm>
          <a:off x="3702050" y="73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a:extLst>
            <a:ext uri="{FF2B5EF4-FFF2-40B4-BE49-F238E27FC236}">
              <a16:creationId xmlns:a16="http://schemas.microsoft.com/office/drawing/2014/main" id="{676241AD-C645-4029-8AF6-156812966F2C}"/>
            </a:ext>
          </a:extLst>
        </xdr:cNvPr>
        <xdr:cNvSpPr txBox="1"/>
      </xdr:nvSpPr>
      <xdr:spPr>
        <a:xfrm>
          <a:off x="3409950" y="7480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a:extLst>
            <a:ext uri="{FF2B5EF4-FFF2-40B4-BE49-F238E27FC236}">
              <a16:creationId xmlns:a16="http://schemas.microsoft.com/office/drawing/2014/main" id="{7BEEE450-2448-4BB9-ABC7-C4CCE9259002}"/>
            </a:ext>
          </a:extLst>
        </xdr:cNvPr>
        <xdr:cNvSpPr/>
      </xdr:nvSpPr>
      <xdr:spPr>
        <a:xfrm>
          <a:off x="2889250" y="73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a:extLst>
            <a:ext uri="{FF2B5EF4-FFF2-40B4-BE49-F238E27FC236}">
              <a16:creationId xmlns:a16="http://schemas.microsoft.com/office/drawing/2014/main" id="{7DD34050-1DF9-4DBD-B2EE-AE56D80F1787}"/>
            </a:ext>
          </a:extLst>
        </xdr:cNvPr>
        <xdr:cNvSpPr txBox="1"/>
      </xdr:nvSpPr>
      <xdr:spPr>
        <a:xfrm>
          <a:off x="2597150" y="748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2" name="楕円 91">
          <a:extLst>
            <a:ext uri="{FF2B5EF4-FFF2-40B4-BE49-F238E27FC236}">
              <a16:creationId xmlns:a16="http://schemas.microsoft.com/office/drawing/2014/main" id="{566899BA-0150-433A-A671-394B071DE3C6}"/>
            </a:ext>
          </a:extLst>
        </xdr:cNvPr>
        <xdr:cNvSpPr/>
      </xdr:nvSpPr>
      <xdr:spPr>
        <a:xfrm>
          <a:off x="2095500" y="7393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3" name="テキスト ボックス 92">
          <a:extLst>
            <a:ext uri="{FF2B5EF4-FFF2-40B4-BE49-F238E27FC236}">
              <a16:creationId xmlns:a16="http://schemas.microsoft.com/office/drawing/2014/main" id="{DE74283C-848E-4142-B9DD-877C9ACDFB37}"/>
            </a:ext>
          </a:extLst>
        </xdr:cNvPr>
        <xdr:cNvSpPr txBox="1"/>
      </xdr:nvSpPr>
      <xdr:spPr>
        <a:xfrm>
          <a:off x="1784350" y="748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a:extLst>
            <a:ext uri="{FF2B5EF4-FFF2-40B4-BE49-F238E27FC236}">
              <a16:creationId xmlns:a16="http://schemas.microsoft.com/office/drawing/2014/main" id="{F5F3692E-F940-4B35-A1E9-4F0F7B3B771F}"/>
            </a:ext>
          </a:extLst>
        </xdr:cNvPr>
        <xdr:cNvSpPr/>
      </xdr:nvSpPr>
      <xdr:spPr>
        <a:xfrm>
          <a:off x="1282700" y="7393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a:extLst>
            <a:ext uri="{FF2B5EF4-FFF2-40B4-BE49-F238E27FC236}">
              <a16:creationId xmlns:a16="http://schemas.microsoft.com/office/drawing/2014/main" id="{7A855898-C46D-4D94-9587-A216E8598D41}"/>
            </a:ext>
          </a:extLst>
        </xdr:cNvPr>
        <xdr:cNvSpPr txBox="1"/>
      </xdr:nvSpPr>
      <xdr:spPr>
        <a:xfrm>
          <a:off x="971550" y="748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EF2F7ADA-3F8D-4411-BAF1-65CFA55F66F9}"/>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CFCECB45-C568-43D8-A99B-889DBF448001}"/>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FEDB2A37-996C-4D6C-9736-8129DD608E6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87B176AC-862B-448F-9CE9-D20AE850F794}"/>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AD92F652-4EA5-41D7-8B77-791A04E66AD8}"/>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BD53245E-B83D-41F5-B733-66CCA4A4934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8B377D24-3C35-4282-9474-B0EA7ABB9B85}"/>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4152F44A-DBBF-48D2-B3C1-4516E6F8499A}"/>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A7CDEBB9-D254-49DA-BC88-00D7ABC2EDDC}"/>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F4A8B43A-652B-4CE2-8910-25BF02A3190A}"/>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8540BEC1-07D6-4B4B-B9E3-AE295481EB7B}"/>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E5745A9A-C1A3-4F02-8415-CD9DBA9A0BED}"/>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53D5F26C-7938-4468-8004-57C2383A335F}"/>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400"/>
            </a:lnSpc>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91.9</a:t>
          </a:r>
          <a:r>
            <a:rPr lang="ja-JP" altLang="ja-JP" sz="1100" b="0" i="0" baseline="0">
              <a:solidFill>
                <a:schemeClr val="dk1"/>
              </a:solidFill>
              <a:effectLst/>
              <a:latin typeface="+mn-lt"/>
              <a:ea typeface="+mn-ea"/>
              <a:cs typeface="+mn-cs"/>
            </a:rPr>
            <a:t>％と比較して</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ポイント上昇した。</a:t>
          </a:r>
          <a:endParaRPr lang="ja-JP" altLang="ja-JP" sz="1400">
            <a:effectLst/>
          </a:endParaRPr>
        </a:p>
        <a:p>
          <a:pPr rtl="0" eaLnBrk="1" fontAlgn="auto" latinLnBrk="0" hangingPunct="1">
            <a:lnSpc>
              <a:spcPts val="1400"/>
            </a:lnSpc>
          </a:pPr>
          <a:r>
            <a:rPr lang="ja-JP" altLang="ja-JP" sz="1100" b="0" i="0" baseline="0">
              <a:solidFill>
                <a:schemeClr val="dk1"/>
              </a:solidFill>
              <a:effectLst/>
              <a:latin typeface="+mn-lt"/>
              <a:ea typeface="+mn-ea"/>
              <a:cs typeface="+mn-cs"/>
            </a:rPr>
            <a:t>　主な要因としては、ふるさとづくり基金繰入金の増加（</a:t>
          </a:r>
          <a:r>
            <a:rPr lang="en-US" altLang="ja-JP" sz="1100" b="0" i="0" baseline="0">
              <a:solidFill>
                <a:schemeClr val="dk1"/>
              </a:solidFill>
              <a:effectLst/>
              <a:latin typeface="+mn-lt"/>
              <a:ea typeface="+mn-ea"/>
              <a:cs typeface="+mn-cs"/>
            </a:rPr>
            <a:t>146,693</a:t>
          </a:r>
          <a:r>
            <a:rPr lang="ja-JP" altLang="ja-JP" sz="1100" b="0" i="0" baseline="0">
              <a:solidFill>
                <a:schemeClr val="dk1"/>
              </a:solidFill>
              <a:effectLst/>
              <a:latin typeface="+mn-lt"/>
              <a:ea typeface="+mn-ea"/>
              <a:cs typeface="+mn-cs"/>
            </a:rPr>
            <a:t>千円）はあるものの、普通交付税（△</a:t>
          </a:r>
          <a:r>
            <a:rPr lang="en-US" altLang="ja-JP" sz="1100" b="0" i="0" baseline="0">
              <a:solidFill>
                <a:schemeClr val="dk1"/>
              </a:solidFill>
              <a:effectLst/>
              <a:latin typeface="+mn-lt"/>
              <a:ea typeface="+mn-ea"/>
              <a:cs typeface="+mn-cs"/>
            </a:rPr>
            <a:t>178,115</a:t>
          </a:r>
          <a:r>
            <a:rPr lang="ja-JP" altLang="ja-JP" sz="1100" b="0" i="0" baseline="0">
              <a:solidFill>
                <a:schemeClr val="dk1"/>
              </a:solidFill>
              <a:effectLst/>
              <a:latin typeface="+mn-lt"/>
              <a:ea typeface="+mn-ea"/>
              <a:cs typeface="+mn-cs"/>
            </a:rPr>
            <a:t>千円）及び臨時財政対策債（</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241,102</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の減少</a:t>
          </a:r>
          <a:r>
            <a:rPr lang="ja-JP" altLang="ja-JP" sz="1100" b="0" i="0" baseline="0">
              <a:solidFill>
                <a:schemeClr val="dk1"/>
              </a:solidFill>
              <a:effectLst/>
              <a:latin typeface="+mn-lt"/>
              <a:ea typeface="+mn-ea"/>
              <a:cs typeface="+mn-cs"/>
            </a:rPr>
            <a:t>による。</a:t>
          </a:r>
          <a:r>
            <a:rPr lang="ja-JP" altLang="en-US" sz="1100" b="0" i="0" baseline="0">
              <a:solidFill>
                <a:schemeClr val="dk1"/>
              </a:solidFill>
              <a:effectLst/>
              <a:latin typeface="+mn-lt"/>
              <a:ea typeface="+mn-ea"/>
              <a:cs typeface="+mn-cs"/>
            </a:rPr>
            <a:t>分子</a:t>
          </a:r>
          <a:r>
            <a:rPr lang="ja-JP" altLang="ja-JP" sz="1100" b="0" i="0" baseline="0">
              <a:solidFill>
                <a:schemeClr val="dk1"/>
              </a:solidFill>
              <a:effectLst/>
              <a:latin typeface="+mn-lt"/>
              <a:ea typeface="+mn-ea"/>
              <a:cs typeface="+mn-cs"/>
            </a:rPr>
            <a:t>となる経常一般財源は、依然として人件費や養護老人ホーム南楽荘や役場本庁舎等に係る元利償還金の公債費が高い割合を占めている。</a:t>
          </a:r>
          <a:endParaRPr lang="ja-JP" altLang="ja-JP" sz="1400">
            <a:effectLst/>
          </a:endParaRPr>
        </a:p>
        <a:p>
          <a:pPr rtl="0" eaLnBrk="1" fontAlgn="auto" latinLnBrk="0" hangingPunct="1">
            <a:lnSpc>
              <a:spcPts val="1400"/>
            </a:lnSpc>
          </a:pPr>
          <a:r>
            <a:rPr lang="ja-JP" altLang="ja-JP" sz="1100" b="0" i="0" baseline="0">
              <a:solidFill>
                <a:schemeClr val="dk1"/>
              </a:solidFill>
              <a:effectLst/>
              <a:latin typeface="+mn-lt"/>
              <a:ea typeface="+mn-ea"/>
              <a:cs typeface="+mn-cs"/>
            </a:rPr>
            <a:t>　今後は、定年延長などにより人件費の抑制にも限界があり、老朽化した施設の維持補修費等の増加も見込まれるため、集中と選択、行政評価サイクルによる事業評価を行い、更なる経常経費の節減に努める。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239DA317-EAF1-466D-9CF8-30D5C856A26B}"/>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F9D826B6-6A2F-46AB-A7A0-38A4CF0B1E71}"/>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4633B40E-6FE4-4AF9-B42D-199508ABF7AA}"/>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366E3D02-B521-4B1A-A2C3-1519C02B58EF}"/>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EA18B88F-21DF-4E19-A689-78DE0E00BFEB}"/>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E2FC6B39-B774-440C-B059-1D4FE0AC1E54}"/>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35E9B3C8-2FBB-470B-B83E-39B15D708467}"/>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5496926E-74DD-4AB7-9829-2D3EE4F9944C}"/>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4788FF47-5BE7-4F9C-B529-A8C2EE36E846}"/>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A65E07CC-A429-4908-A32D-2290A437C684}"/>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5D6EEA5-C07E-4C23-990C-EF87BFB88F6B}"/>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1A8EDCCA-44F0-4916-BA4C-5047BF30960F}"/>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147EFDAF-AE26-438F-B029-00FF9B614FB2}"/>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D7507F54-7066-4C7C-AE92-F0588FAE702C}"/>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5DD5CFF1-6BEC-4B46-B60B-65AA997A699A}"/>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1C616302-05E6-4086-97D7-B76C2CC254A9}"/>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66</xdr:row>
      <xdr:rowOff>50377</xdr:rowOff>
    </xdr:to>
    <xdr:cxnSp macro="">
      <xdr:nvCxnSpPr>
        <xdr:cNvPr id="125" name="直線コネクタ 124">
          <a:extLst>
            <a:ext uri="{FF2B5EF4-FFF2-40B4-BE49-F238E27FC236}">
              <a16:creationId xmlns:a16="http://schemas.microsoft.com/office/drawing/2014/main" id="{B7EED3F6-F3D3-4D9D-9FB7-C96565570D20}"/>
            </a:ext>
          </a:extLst>
        </xdr:cNvPr>
        <xdr:cNvCxnSpPr/>
      </xdr:nvCxnSpPr>
      <xdr:spPr>
        <a:xfrm flipV="1">
          <a:off x="4514850" y="9761643"/>
          <a:ext cx="0" cy="135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6" name="財政構造の弾力性最小値テキスト">
          <a:extLst>
            <a:ext uri="{FF2B5EF4-FFF2-40B4-BE49-F238E27FC236}">
              <a16:creationId xmlns:a16="http://schemas.microsoft.com/office/drawing/2014/main" id="{EEF8C33D-CEB4-4734-AF2B-DEF39B16CC9A}"/>
            </a:ext>
          </a:extLst>
        </xdr:cNvPr>
        <xdr:cNvSpPr txBox="1"/>
      </xdr:nvSpPr>
      <xdr:spPr>
        <a:xfrm>
          <a:off x="4584700" y="1108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7" name="直線コネクタ 126">
          <a:extLst>
            <a:ext uri="{FF2B5EF4-FFF2-40B4-BE49-F238E27FC236}">
              <a16:creationId xmlns:a16="http://schemas.microsoft.com/office/drawing/2014/main" id="{227FEF0E-3F44-42C9-B76E-E7EEE92099EE}"/>
            </a:ext>
          </a:extLst>
        </xdr:cNvPr>
        <xdr:cNvCxnSpPr/>
      </xdr:nvCxnSpPr>
      <xdr:spPr>
        <a:xfrm>
          <a:off x="4425950" y="111146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28" name="財政構造の弾力性最大値テキスト">
          <a:extLst>
            <a:ext uri="{FF2B5EF4-FFF2-40B4-BE49-F238E27FC236}">
              <a16:creationId xmlns:a16="http://schemas.microsoft.com/office/drawing/2014/main" id="{75E6FA9A-163C-4653-BA2F-D8AEB65AE19C}"/>
            </a:ext>
          </a:extLst>
        </xdr:cNvPr>
        <xdr:cNvSpPr txBox="1"/>
      </xdr:nvSpPr>
      <xdr:spPr>
        <a:xfrm>
          <a:off x="4584700" y="951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29" name="直線コネクタ 128">
          <a:extLst>
            <a:ext uri="{FF2B5EF4-FFF2-40B4-BE49-F238E27FC236}">
              <a16:creationId xmlns:a16="http://schemas.microsoft.com/office/drawing/2014/main" id="{CC78034F-D832-4347-BE25-E2330F00A344}"/>
            </a:ext>
          </a:extLst>
        </xdr:cNvPr>
        <xdr:cNvCxnSpPr/>
      </xdr:nvCxnSpPr>
      <xdr:spPr>
        <a:xfrm>
          <a:off x="4425950" y="97616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64</xdr:row>
      <xdr:rowOff>55456</xdr:rowOff>
    </xdr:to>
    <xdr:cxnSp macro="">
      <xdr:nvCxnSpPr>
        <xdr:cNvPr id="130" name="直線コネクタ 129">
          <a:extLst>
            <a:ext uri="{FF2B5EF4-FFF2-40B4-BE49-F238E27FC236}">
              <a16:creationId xmlns:a16="http://schemas.microsoft.com/office/drawing/2014/main" id="{A1FFE3F2-22BF-4664-81C1-50919747E0F9}"/>
            </a:ext>
          </a:extLst>
        </xdr:cNvPr>
        <xdr:cNvCxnSpPr/>
      </xdr:nvCxnSpPr>
      <xdr:spPr>
        <a:xfrm>
          <a:off x="3752850" y="10707793"/>
          <a:ext cx="76200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34307</xdr:rowOff>
    </xdr:from>
    <xdr:ext cx="762000" cy="259045"/>
    <xdr:sp macro="" textlink="">
      <xdr:nvSpPr>
        <xdr:cNvPr id="131" name="財政構造の弾力性平均値テキスト">
          <a:extLst>
            <a:ext uri="{FF2B5EF4-FFF2-40B4-BE49-F238E27FC236}">
              <a16:creationId xmlns:a16="http://schemas.microsoft.com/office/drawing/2014/main" id="{EAF73CA6-8017-4C8B-979F-32A97A58BED3}"/>
            </a:ext>
          </a:extLst>
        </xdr:cNvPr>
        <xdr:cNvSpPr txBox="1"/>
      </xdr:nvSpPr>
      <xdr:spPr>
        <a:xfrm>
          <a:off x="4584700" y="1026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32" name="フローチャート: 判断 131">
          <a:extLst>
            <a:ext uri="{FF2B5EF4-FFF2-40B4-BE49-F238E27FC236}">
              <a16:creationId xmlns:a16="http://schemas.microsoft.com/office/drawing/2014/main" id="{7417FA57-9472-49C2-9109-8561991DC718}"/>
            </a:ext>
          </a:extLst>
        </xdr:cNvPr>
        <xdr:cNvSpPr/>
      </xdr:nvSpPr>
      <xdr:spPr>
        <a:xfrm>
          <a:off x="446405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146473</xdr:rowOff>
    </xdr:from>
    <xdr:to>
      <xdr:col>19</xdr:col>
      <xdr:colOff>133350</xdr:colOff>
      <xdr:row>67</xdr:row>
      <xdr:rowOff>71967</xdr:rowOff>
    </xdr:to>
    <xdr:cxnSp macro="">
      <xdr:nvCxnSpPr>
        <xdr:cNvPr id="133" name="直線コネクタ 132">
          <a:extLst>
            <a:ext uri="{FF2B5EF4-FFF2-40B4-BE49-F238E27FC236}">
              <a16:creationId xmlns:a16="http://schemas.microsoft.com/office/drawing/2014/main" id="{6D13B9B8-05CC-4662-BE1D-1FD497DAE085}"/>
            </a:ext>
          </a:extLst>
        </xdr:cNvPr>
        <xdr:cNvCxnSpPr/>
      </xdr:nvCxnSpPr>
      <xdr:spPr>
        <a:xfrm flipV="1">
          <a:off x="2940050" y="10707793"/>
          <a:ext cx="812800" cy="59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4" name="フローチャート: 判断 133">
          <a:extLst>
            <a:ext uri="{FF2B5EF4-FFF2-40B4-BE49-F238E27FC236}">
              <a16:creationId xmlns:a16="http://schemas.microsoft.com/office/drawing/2014/main" id="{1CB97723-6A4A-4350-94D8-26571BB59249}"/>
            </a:ext>
          </a:extLst>
        </xdr:cNvPr>
        <xdr:cNvSpPr/>
      </xdr:nvSpPr>
      <xdr:spPr>
        <a:xfrm>
          <a:off x="3702050" y="101375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35" name="テキスト ボックス 134">
          <a:extLst>
            <a:ext uri="{FF2B5EF4-FFF2-40B4-BE49-F238E27FC236}">
              <a16:creationId xmlns:a16="http://schemas.microsoft.com/office/drawing/2014/main" id="{11E35F9C-4F4A-4D33-91AF-D04AFA509E68}"/>
            </a:ext>
          </a:extLst>
        </xdr:cNvPr>
        <xdr:cNvSpPr txBox="1"/>
      </xdr:nvSpPr>
      <xdr:spPr>
        <a:xfrm>
          <a:off x="3409950" y="991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67</xdr:row>
      <xdr:rowOff>71967</xdr:rowOff>
    </xdr:to>
    <xdr:cxnSp macro="">
      <xdr:nvCxnSpPr>
        <xdr:cNvPr id="136" name="直線コネクタ 135">
          <a:extLst>
            <a:ext uri="{FF2B5EF4-FFF2-40B4-BE49-F238E27FC236}">
              <a16:creationId xmlns:a16="http://schemas.microsoft.com/office/drawing/2014/main" id="{6137FDDA-05C0-4FC4-A905-18CEF5FFEFEE}"/>
            </a:ext>
          </a:extLst>
        </xdr:cNvPr>
        <xdr:cNvCxnSpPr/>
      </xdr:nvCxnSpPr>
      <xdr:spPr>
        <a:xfrm>
          <a:off x="2127250" y="11122660"/>
          <a:ext cx="812800" cy="18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7" name="フローチャート: 判断 136">
          <a:extLst>
            <a:ext uri="{FF2B5EF4-FFF2-40B4-BE49-F238E27FC236}">
              <a16:creationId xmlns:a16="http://schemas.microsoft.com/office/drawing/2014/main" id="{00E1C0C6-E3BA-44AF-BDA1-9E89998E7B84}"/>
            </a:ext>
          </a:extLst>
        </xdr:cNvPr>
        <xdr:cNvSpPr/>
      </xdr:nvSpPr>
      <xdr:spPr>
        <a:xfrm>
          <a:off x="2889250" y="10524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38" name="テキスト ボックス 137">
          <a:extLst>
            <a:ext uri="{FF2B5EF4-FFF2-40B4-BE49-F238E27FC236}">
              <a16:creationId xmlns:a16="http://schemas.microsoft.com/office/drawing/2014/main" id="{74DBA624-5AFF-4FBC-A9F4-A3F08037AFB3}"/>
            </a:ext>
          </a:extLst>
        </xdr:cNvPr>
        <xdr:cNvSpPr txBox="1"/>
      </xdr:nvSpPr>
      <xdr:spPr>
        <a:xfrm>
          <a:off x="2597150" y="1029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66</xdr:row>
      <xdr:rowOff>58420</xdr:rowOff>
    </xdr:to>
    <xdr:cxnSp macro="">
      <xdr:nvCxnSpPr>
        <xdr:cNvPr id="139" name="直線コネクタ 138">
          <a:extLst>
            <a:ext uri="{FF2B5EF4-FFF2-40B4-BE49-F238E27FC236}">
              <a16:creationId xmlns:a16="http://schemas.microsoft.com/office/drawing/2014/main" id="{0D441BEE-B8A4-4534-B0D7-B0F3D645BA44}"/>
            </a:ext>
          </a:extLst>
        </xdr:cNvPr>
        <xdr:cNvCxnSpPr/>
      </xdr:nvCxnSpPr>
      <xdr:spPr>
        <a:xfrm>
          <a:off x="1333500" y="10816590"/>
          <a:ext cx="793750" cy="3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0" name="フローチャート: 判断 139">
          <a:extLst>
            <a:ext uri="{FF2B5EF4-FFF2-40B4-BE49-F238E27FC236}">
              <a16:creationId xmlns:a16="http://schemas.microsoft.com/office/drawing/2014/main" id="{7E624676-EEBE-4804-B902-1BFA47C43586}"/>
            </a:ext>
          </a:extLst>
        </xdr:cNvPr>
        <xdr:cNvSpPr/>
      </xdr:nvSpPr>
      <xdr:spPr>
        <a:xfrm>
          <a:off x="2095500" y="10906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121937</xdr:rowOff>
    </xdr:from>
    <xdr:ext cx="762000" cy="259045"/>
    <xdr:sp macro="" textlink="">
      <xdr:nvSpPr>
        <xdr:cNvPr id="141" name="テキスト ボックス 140">
          <a:extLst>
            <a:ext uri="{FF2B5EF4-FFF2-40B4-BE49-F238E27FC236}">
              <a16:creationId xmlns:a16="http://schemas.microsoft.com/office/drawing/2014/main" id="{FDB02AAC-A018-4527-9B91-BAE344BC2C7D}"/>
            </a:ext>
          </a:extLst>
        </xdr:cNvPr>
        <xdr:cNvSpPr txBox="1"/>
      </xdr:nvSpPr>
      <xdr:spPr>
        <a:xfrm>
          <a:off x="1784350" y="1068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2" name="フローチャート: 判断 141">
          <a:extLst>
            <a:ext uri="{FF2B5EF4-FFF2-40B4-BE49-F238E27FC236}">
              <a16:creationId xmlns:a16="http://schemas.microsoft.com/office/drawing/2014/main" id="{62EF6B64-EE7B-46B9-8E28-11CC8B0A01C4}"/>
            </a:ext>
          </a:extLst>
        </xdr:cNvPr>
        <xdr:cNvSpPr/>
      </xdr:nvSpPr>
      <xdr:spPr>
        <a:xfrm>
          <a:off x="1282700" y="107818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3" name="テキスト ボックス 142">
          <a:extLst>
            <a:ext uri="{FF2B5EF4-FFF2-40B4-BE49-F238E27FC236}">
              <a16:creationId xmlns:a16="http://schemas.microsoft.com/office/drawing/2014/main" id="{8B6EA1E4-BBA1-43F1-A778-8F31E967B931}"/>
            </a:ext>
          </a:extLst>
        </xdr:cNvPr>
        <xdr:cNvSpPr txBox="1"/>
      </xdr:nvSpPr>
      <xdr:spPr>
        <a:xfrm>
          <a:off x="971550" y="1086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E5D5042D-A1E7-4175-B04A-5854F2E28A0D}"/>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6B14E77-3FCE-4FA4-A0B0-04242F2EE50F}"/>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612D809-5E25-45D6-8820-7A38FAE379C9}"/>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4870ACD-C5D6-4925-B279-7A695E4E623E}"/>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22FF577E-0B26-4B11-B7E7-8EB140FCBD6A}"/>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49" name="楕円 148">
          <a:extLst>
            <a:ext uri="{FF2B5EF4-FFF2-40B4-BE49-F238E27FC236}">
              <a16:creationId xmlns:a16="http://schemas.microsoft.com/office/drawing/2014/main" id="{00B1E3EC-CC69-4216-A1B8-5A4EC0908AE6}"/>
            </a:ext>
          </a:extLst>
        </xdr:cNvPr>
        <xdr:cNvSpPr/>
      </xdr:nvSpPr>
      <xdr:spPr>
        <a:xfrm>
          <a:off x="4464050" y="10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148183</xdr:rowOff>
    </xdr:from>
    <xdr:ext cx="762000" cy="259045"/>
    <xdr:sp macro="" textlink="">
      <xdr:nvSpPr>
        <xdr:cNvPr id="150" name="財政構造の弾力性該当値テキスト">
          <a:extLst>
            <a:ext uri="{FF2B5EF4-FFF2-40B4-BE49-F238E27FC236}">
              <a16:creationId xmlns:a16="http://schemas.microsoft.com/office/drawing/2014/main" id="{CF6171E9-DE5F-4557-90C3-26DE86AADF08}"/>
            </a:ext>
          </a:extLst>
        </xdr:cNvPr>
        <xdr:cNvSpPr txBox="1"/>
      </xdr:nvSpPr>
      <xdr:spPr>
        <a:xfrm>
          <a:off x="4584700" y="1070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1" name="楕円 150">
          <a:extLst>
            <a:ext uri="{FF2B5EF4-FFF2-40B4-BE49-F238E27FC236}">
              <a16:creationId xmlns:a16="http://schemas.microsoft.com/office/drawing/2014/main" id="{5BD65712-B63C-4805-B392-0763F4755CD3}"/>
            </a:ext>
          </a:extLst>
        </xdr:cNvPr>
        <xdr:cNvSpPr/>
      </xdr:nvSpPr>
      <xdr:spPr>
        <a:xfrm>
          <a:off x="3702050" y="106569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10600</xdr:rowOff>
    </xdr:from>
    <xdr:ext cx="736600" cy="259045"/>
    <xdr:sp macro="" textlink="">
      <xdr:nvSpPr>
        <xdr:cNvPr id="152" name="テキスト ボックス 151">
          <a:extLst>
            <a:ext uri="{FF2B5EF4-FFF2-40B4-BE49-F238E27FC236}">
              <a16:creationId xmlns:a16="http://schemas.microsoft.com/office/drawing/2014/main" id="{D2C87057-ECA8-44A7-9D9B-EF8AA6573D4F}"/>
            </a:ext>
          </a:extLst>
        </xdr:cNvPr>
        <xdr:cNvSpPr txBox="1"/>
      </xdr:nvSpPr>
      <xdr:spPr>
        <a:xfrm>
          <a:off x="3409950" y="10739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21167</xdr:rowOff>
    </xdr:from>
    <xdr:to>
      <xdr:col>15</xdr:col>
      <xdr:colOff>133350</xdr:colOff>
      <xdr:row>67</xdr:row>
      <xdr:rowOff>122767</xdr:rowOff>
    </xdr:to>
    <xdr:sp macro="" textlink="">
      <xdr:nvSpPr>
        <xdr:cNvPr id="153" name="楕円 152">
          <a:extLst>
            <a:ext uri="{FF2B5EF4-FFF2-40B4-BE49-F238E27FC236}">
              <a16:creationId xmlns:a16="http://schemas.microsoft.com/office/drawing/2014/main" id="{0A30B482-B5D9-45C2-9743-08395E456B04}"/>
            </a:ext>
          </a:extLst>
        </xdr:cNvPr>
        <xdr:cNvSpPr/>
      </xdr:nvSpPr>
      <xdr:spPr>
        <a:xfrm>
          <a:off x="2889250" y="112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107544</xdr:rowOff>
    </xdr:from>
    <xdr:ext cx="762000" cy="259045"/>
    <xdr:sp macro="" textlink="">
      <xdr:nvSpPr>
        <xdr:cNvPr id="154" name="テキスト ボックス 153">
          <a:extLst>
            <a:ext uri="{FF2B5EF4-FFF2-40B4-BE49-F238E27FC236}">
              <a16:creationId xmlns:a16="http://schemas.microsoft.com/office/drawing/2014/main" id="{6C221A15-1894-46A5-8BD0-400F168883A6}"/>
            </a:ext>
          </a:extLst>
        </xdr:cNvPr>
        <xdr:cNvSpPr txBox="1"/>
      </xdr:nvSpPr>
      <xdr:spPr>
        <a:xfrm>
          <a:off x="2597150" y="1133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5" name="楕円 154">
          <a:extLst>
            <a:ext uri="{FF2B5EF4-FFF2-40B4-BE49-F238E27FC236}">
              <a16:creationId xmlns:a16="http://schemas.microsoft.com/office/drawing/2014/main" id="{A8C30EF7-61A4-455C-8AF4-7E823659D75B}"/>
            </a:ext>
          </a:extLst>
        </xdr:cNvPr>
        <xdr:cNvSpPr/>
      </xdr:nvSpPr>
      <xdr:spPr>
        <a:xfrm>
          <a:off x="2095500" y="110718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6" name="テキスト ボックス 155">
          <a:extLst>
            <a:ext uri="{FF2B5EF4-FFF2-40B4-BE49-F238E27FC236}">
              <a16:creationId xmlns:a16="http://schemas.microsoft.com/office/drawing/2014/main" id="{EA260314-5D84-4006-A45D-457950FDDFC7}"/>
            </a:ext>
          </a:extLst>
        </xdr:cNvPr>
        <xdr:cNvSpPr txBox="1"/>
      </xdr:nvSpPr>
      <xdr:spPr>
        <a:xfrm>
          <a:off x="1784350" y="1115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7" name="楕円 156">
          <a:extLst>
            <a:ext uri="{FF2B5EF4-FFF2-40B4-BE49-F238E27FC236}">
              <a16:creationId xmlns:a16="http://schemas.microsoft.com/office/drawing/2014/main" id="{63D0605F-ABD1-4014-8119-477D06C884AB}"/>
            </a:ext>
          </a:extLst>
        </xdr:cNvPr>
        <xdr:cNvSpPr/>
      </xdr:nvSpPr>
      <xdr:spPr>
        <a:xfrm>
          <a:off x="1282700" y="10765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macro="" textlink="">
      <xdr:nvSpPr>
        <xdr:cNvPr id="158" name="テキスト ボックス 157">
          <a:extLst>
            <a:ext uri="{FF2B5EF4-FFF2-40B4-BE49-F238E27FC236}">
              <a16:creationId xmlns:a16="http://schemas.microsoft.com/office/drawing/2014/main" id="{E16D5805-81A7-4A26-B2E0-EF532BD32AAE}"/>
            </a:ext>
          </a:extLst>
        </xdr:cNvPr>
        <xdr:cNvSpPr txBox="1"/>
      </xdr:nvSpPr>
      <xdr:spPr>
        <a:xfrm>
          <a:off x="971550" y="1054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57D70F4-9FF6-450C-8EEF-B89D8E6A14BB}"/>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65B5CBCF-5683-447A-879E-A21C3B60373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C3BF82EC-C0E2-4733-A78C-017B808F2EDE}"/>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5326FD02-0A7C-476A-8FAA-2623357E66D6}"/>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301808E6-45C4-42A6-AA80-20BD52196A45}"/>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BC172117-C799-424A-9275-E90EBB19C78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9D77D9A4-8EE4-41BB-945C-6B8294CF1226}"/>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6C98F4B3-E638-4145-8966-FDAF1899EC93}"/>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428A2B82-2EC0-4DD3-BB76-9F6EDD2ED617}"/>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61F028C1-8694-40B8-9137-C565954CFCD2}"/>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FA5E4A3F-C720-4729-B071-0D9A30A68937}"/>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62A615EB-58AF-4EEC-A0EA-017CBFC96C08}"/>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7E65183E-4C12-40C1-8F76-C8A8413412A2}"/>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400"/>
            </a:lnSpc>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類似団体、全国及び愛媛県平均と比較して、高い水準（人口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a:t>
          </a:r>
          <a:r>
            <a:rPr lang="en-US" altLang="ja-JP" sz="1100" b="0" i="0" baseline="0">
              <a:solidFill>
                <a:schemeClr val="dk1"/>
              </a:solidFill>
              <a:effectLst/>
              <a:latin typeface="+mn-lt"/>
              <a:ea typeface="+mn-ea"/>
              <a:cs typeface="+mn-cs"/>
            </a:rPr>
            <a:t>306,964</a:t>
          </a:r>
          <a:r>
            <a:rPr lang="ja-JP" altLang="ja-JP" sz="1100" b="0" i="0" baseline="0">
              <a:solidFill>
                <a:schemeClr val="dk1"/>
              </a:solidFill>
              <a:effectLst/>
              <a:latin typeface="+mn-lt"/>
              <a:ea typeface="+mn-ea"/>
              <a:cs typeface="+mn-cs"/>
            </a:rPr>
            <a:t>円）となっている。　　</a:t>
          </a:r>
          <a:endParaRPr lang="ja-JP" altLang="ja-JP" sz="1400">
            <a:effectLst/>
          </a:endParaRPr>
        </a:p>
        <a:p>
          <a:pPr rtl="0" eaLnBrk="1" fontAlgn="auto" latinLnBrk="0" hangingPunct="1">
            <a:lnSpc>
              <a:spcPts val="1400"/>
            </a:lnSpc>
          </a:pPr>
          <a:r>
            <a:rPr lang="ja-JP" altLang="ja-JP" sz="1100" b="0" i="0" baseline="0">
              <a:solidFill>
                <a:schemeClr val="dk1"/>
              </a:solidFill>
              <a:effectLst/>
              <a:latin typeface="+mn-lt"/>
              <a:ea typeface="+mn-ea"/>
              <a:cs typeface="+mn-cs"/>
            </a:rPr>
            <a:t>　人件費は、会計年度任用職員</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地域おこし協力隊員等</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の増もあって前年度比</a:t>
          </a:r>
          <a:r>
            <a:rPr lang="en-US" altLang="ja-JP" sz="1100" b="0" i="0" baseline="0">
              <a:solidFill>
                <a:schemeClr val="dk1"/>
              </a:solidFill>
              <a:effectLst/>
              <a:latin typeface="+mn-lt"/>
              <a:ea typeface="+mn-ea"/>
              <a:cs typeface="+mn-cs"/>
            </a:rPr>
            <a:t>87,223</a:t>
          </a:r>
          <a:r>
            <a:rPr lang="ja-JP" altLang="ja-JP" sz="1100" b="0" i="0" baseline="0">
              <a:solidFill>
                <a:schemeClr val="dk1"/>
              </a:solidFill>
              <a:effectLst/>
              <a:latin typeface="+mn-lt"/>
              <a:ea typeface="+mn-ea"/>
              <a:cs typeface="+mn-cs"/>
            </a:rPr>
            <a:t>千円増加し、物件費は、前年度</a:t>
          </a:r>
          <a:r>
            <a:rPr lang="en-US" altLang="ja-JP" sz="1100" b="0" i="0" baseline="0">
              <a:solidFill>
                <a:schemeClr val="dk1"/>
              </a:solidFill>
              <a:effectLst/>
              <a:latin typeface="+mn-lt"/>
              <a:ea typeface="+mn-ea"/>
              <a:cs typeface="+mn-cs"/>
            </a:rPr>
            <a:t>468,367</a:t>
          </a:r>
          <a:r>
            <a:rPr lang="ja-JP" altLang="ja-JP" sz="1100" b="0" i="0" baseline="0">
              <a:solidFill>
                <a:schemeClr val="dk1"/>
              </a:solidFill>
              <a:effectLst/>
              <a:latin typeface="+mn-lt"/>
              <a:ea typeface="+mn-ea"/>
              <a:cs typeface="+mn-cs"/>
            </a:rPr>
            <a:t>千円、補助費は、前年度比</a:t>
          </a:r>
          <a:r>
            <a:rPr lang="en-US" altLang="ja-JP" sz="1100" b="0" i="0" baseline="0">
              <a:solidFill>
                <a:schemeClr val="dk1"/>
              </a:solidFill>
              <a:effectLst/>
              <a:latin typeface="+mn-lt"/>
              <a:ea typeface="+mn-ea"/>
              <a:cs typeface="+mn-cs"/>
            </a:rPr>
            <a:t>142,525</a:t>
          </a:r>
          <a:r>
            <a:rPr lang="ja-JP" altLang="ja-JP" sz="1100" b="0" i="0" baseline="0">
              <a:solidFill>
                <a:schemeClr val="dk1"/>
              </a:solidFill>
              <a:effectLst/>
              <a:latin typeface="+mn-lt"/>
              <a:ea typeface="+mn-ea"/>
              <a:cs typeface="+mn-cs"/>
            </a:rPr>
            <a:t>千円と</a:t>
          </a:r>
          <a:r>
            <a:rPr lang="ja-JP" altLang="en-US" sz="1100" b="0" i="0" baseline="0">
              <a:solidFill>
                <a:schemeClr val="dk1"/>
              </a:solidFill>
              <a:effectLst/>
              <a:latin typeface="+mn-lt"/>
              <a:ea typeface="+mn-ea"/>
              <a:cs typeface="+mn-cs"/>
            </a:rPr>
            <a:t>ふるさと納税の増加に伴うため</a:t>
          </a:r>
          <a:r>
            <a:rPr lang="ja-JP" altLang="ja-JP" sz="1100" b="0" i="0" baseline="0">
              <a:solidFill>
                <a:schemeClr val="dk1"/>
              </a:solidFill>
              <a:effectLst/>
              <a:latin typeface="+mn-lt"/>
              <a:ea typeface="+mn-ea"/>
              <a:cs typeface="+mn-cs"/>
            </a:rPr>
            <a:t>それぞれ増加している。また、町村合併に伴い一部事務組合から引き継いだ消防本部やごみ処理施設の影響や、半島部を多く有する地理的要件などにより、人件費や物件費は類似団体と比較して、高い水準にあることから、結果、人口一人当たりのコストも高い水準となっている。今後も更なる定員の適正化や維持管理費等の経費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AEEE756B-41D9-4944-90C6-272DE7E67FE2}"/>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C5093150-9617-4DB5-BC74-F17A4FAE6A87}"/>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F6EA7A63-D7BF-470B-AA80-774B7846C307}"/>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C5DC9A3F-7A2F-4457-9740-3720ED765D2F}"/>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791050FD-EF0D-4746-9746-9983E9BCF804}"/>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DA3D9C65-B9F4-4398-89B1-4C4BC7E0C1D6}"/>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BB1A5D1-F2A2-47CB-8DFD-54C66C1A3E95}"/>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B94A1776-7552-41F8-A9E9-13BFD6FC451C}"/>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C7905E7C-D762-4017-8532-04A0578CAE89}"/>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31EAEB90-CC66-4852-A883-D2D04C6FFAF5}"/>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499B15D5-F786-457D-A01B-F24247CED117}"/>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D84D4F6E-32EE-452F-9662-63B785E04245}"/>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6AC6F2F2-8911-4890-BAD8-692E7A57C247}"/>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5907D664-0517-497A-9DA8-E56674987A85}"/>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B4A54715-33B3-409C-BFC8-2D1A705D6873}"/>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973827B0-79EB-4A7A-AA12-4C54E6DB15A5}"/>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103184</xdr:rowOff>
    </xdr:from>
    <xdr:to>
      <xdr:col>23</xdr:col>
      <xdr:colOff>133350</xdr:colOff>
      <xdr:row>90</xdr:row>
      <xdr:rowOff>42714</xdr:rowOff>
    </xdr:to>
    <xdr:cxnSp macro="">
      <xdr:nvCxnSpPr>
        <xdr:cNvPr id="188" name="直線コネクタ 187">
          <a:extLst>
            <a:ext uri="{FF2B5EF4-FFF2-40B4-BE49-F238E27FC236}">
              <a16:creationId xmlns:a16="http://schemas.microsoft.com/office/drawing/2014/main" id="{ECED84BE-5617-4494-8FE4-539933236B10}"/>
            </a:ext>
          </a:extLst>
        </xdr:cNvPr>
        <xdr:cNvCxnSpPr/>
      </xdr:nvCxnSpPr>
      <xdr:spPr>
        <a:xfrm flipV="1">
          <a:off x="4514850" y="13682024"/>
          <a:ext cx="0" cy="1448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14791</xdr:rowOff>
    </xdr:from>
    <xdr:ext cx="762000" cy="259045"/>
    <xdr:sp macro="" textlink="">
      <xdr:nvSpPr>
        <xdr:cNvPr id="189" name="人件費・物件費等の状況最小値テキスト">
          <a:extLst>
            <a:ext uri="{FF2B5EF4-FFF2-40B4-BE49-F238E27FC236}">
              <a16:creationId xmlns:a16="http://schemas.microsoft.com/office/drawing/2014/main" id="{E2A216E9-5081-471F-91A6-6FD7A39DAABD}"/>
            </a:ext>
          </a:extLst>
        </xdr:cNvPr>
        <xdr:cNvSpPr txBox="1"/>
      </xdr:nvSpPr>
      <xdr:spPr>
        <a:xfrm>
          <a:off x="4584700" y="1510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42714</xdr:rowOff>
    </xdr:from>
    <xdr:to>
      <xdr:col>24</xdr:col>
      <xdr:colOff>12700</xdr:colOff>
      <xdr:row>90</xdr:row>
      <xdr:rowOff>42714</xdr:rowOff>
    </xdr:to>
    <xdr:cxnSp macro="">
      <xdr:nvCxnSpPr>
        <xdr:cNvPr id="190" name="直線コネクタ 189">
          <a:extLst>
            <a:ext uri="{FF2B5EF4-FFF2-40B4-BE49-F238E27FC236}">
              <a16:creationId xmlns:a16="http://schemas.microsoft.com/office/drawing/2014/main" id="{2543DA69-036B-409D-975E-081BC154C4E1}"/>
            </a:ext>
          </a:extLst>
        </xdr:cNvPr>
        <xdr:cNvCxnSpPr/>
      </xdr:nvCxnSpPr>
      <xdr:spPr>
        <a:xfrm>
          <a:off x="4425950" y="151303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18111</xdr:rowOff>
    </xdr:from>
    <xdr:ext cx="762000" cy="259045"/>
    <xdr:sp macro="" textlink="">
      <xdr:nvSpPr>
        <xdr:cNvPr id="191" name="人件費・物件費等の状況最大値テキスト">
          <a:extLst>
            <a:ext uri="{FF2B5EF4-FFF2-40B4-BE49-F238E27FC236}">
              <a16:creationId xmlns:a16="http://schemas.microsoft.com/office/drawing/2014/main" id="{52F55814-7213-4523-B779-C1B69531B901}"/>
            </a:ext>
          </a:extLst>
        </xdr:cNvPr>
        <xdr:cNvSpPr txBox="1"/>
      </xdr:nvSpPr>
      <xdr:spPr>
        <a:xfrm>
          <a:off x="4584700" y="1342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103184</xdr:rowOff>
    </xdr:from>
    <xdr:to>
      <xdr:col>24</xdr:col>
      <xdr:colOff>12700</xdr:colOff>
      <xdr:row>81</xdr:row>
      <xdr:rowOff>103184</xdr:rowOff>
    </xdr:to>
    <xdr:cxnSp macro="">
      <xdr:nvCxnSpPr>
        <xdr:cNvPr id="192" name="直線コネクタ 191">
          <a:extLst>
            <a:ext uri="{FF2B5EF4-FFF2-40B4-BE49-F238E27FC236}">
              <a16:creationId xmlns:a16="http://schemas.microsoft.com/office/drawing/2014/main" id="{EF299D08-FB71-4ADF-89D4-9C6B54569481}"/>
            </a:ext>
          </a:extLst>
        </xdr:cNvPr>
        <xdr:cNvCxnSpPr/>
      </xdr:nvCxnSpPr>
      <xdr:spPr>
        <a:xfrm>
          <a:off x="4425950" y="136820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40246</xdr:rowOff>
    </xdr:from>
    <xdr:to>
      <xdr:col>23</xdr:col>
      <xdr:colOff>133350</xdr:colOff>
      <xdr:row>87</xdr:row>
      <xdr:rowOff>147030</xdr:rowOff>
    </xdr:to>
    <xdr:cxnSp macro="">
      <xdr:nvCxnSpPr>
        <xdr:cNvPr id="193" name="直線コネクタ 192">
          <a:extLst>
            <a:ext uri="{FF2B5EF4-FFF2-40B4-BE49-F238E27FC236}">
              <a16:creationId xmlns:a16="http://schemas.microsoft.com/office/drawing/2014/main" id="{93266082-0A7A-47CF-AEE2-24739FEB214E}"/>
            </a:ext>
          </a:extLst>
        </xdr:cNvPr>
        <xdr:cNvCxnSpPr/>
      </xdr:nvCxnSpPr>
      <xdr:spPr>
        <a:xfrm>
          <a:off x="3752850" y="14457286"/>
          <a:ext cx="762000" cy="27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39133</xdr:rowOff>
    </xdr:from>
    <xdr:ext cx="762000" cy="259045"/>
    <xdr:sp macro="" textlink="">
      <xdr:nvSpPr>
        <xdr:cNvPr id="194" name="人件費・物件費等の状況平均値テキスト">
          <a:extLst>
            <a:ext uri="{FF2B5EF4-FFF2-40B4-BE49-F238E27FC236}">
              <a16:creationId xmlns:a16="http://schemas.microsoft.com/office/drawing/2014/main" id="{118F9B27-859F-43CA-8692-6ECC1F34F5B3}"/>
            </a:ext>
          </a:extLst>
        </xdr:cNvPr>
        <xdr:cNvSpPr txBox="1"/>
      </xdr:nvSpPr>
      <xdr:spPr>
        <a:xfrm>
          <a:off x="4584700" y="14120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22606</xdr:rowOff>
    </xdr:from>
    <xdr:to>
      <xdr:col>23</xdr:col>
      <xdr:colOff>184150</xdr:colOff>
      <xdr:row>85</xdr:row>
      <xdr:rowOff>124206</xdr:rowOff>
    </xdr:to>
    <xdr:sp macro="" textlink="">
      <xdr:nvSpPr>
        <xdr:cNvPr id="195" name="フローチャート: 判断 194">
          <a:extLst>
            <a:ext uri="{FF2B5EF4-FFF2-40B4-BE49-F238E27FC236}">
              <a16:creationId xmlns:a16="http://schemas.microsoft.com/office/drawing/2014/main" id="{D4C14C14-DB0D-4F73-A24F-20E650B3606C}"/>
            </a:ext>
          </a:extLst>
        </xdr:cNvPr>
        <xdr:cNvSpPr/>
      </xdr:nvSpPr>
      <xdr:spPr>
        <a:xfrm>
          <a:off x="4464050" y="1427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36061</xdr:rowOff>
    </xdr:from>
    <xdr:to>
      <xdr:col>19</xdr:col>
      <xdr:colOff>133350</xdr:colOff>
      <xdr:row>86</xdr:row>
      <xdr:rowOff>40246</xdr:rowOff>
    </xdr:to>
    <xdr:cxnSp macro="">
      <xdr:nvCxnSpPr>
        <xdr:cNvPr id="196" name="直線コネクタ 195">
          <a:extLst>
            <a:ext uri="{FF2B5EF4-FFF2-40B4-BE49-F238E27FC236}">
              <a16:creationId xmlns:a16="http://schemas.microsoft.com/office/drawing/2014/main" id="{2FAEDB71-7AE5-4B42-81AE-3776772A9B23}"/>
            </a:ext>
          </a:extLst>
        </xdr:cNvPr>
        <xdr:cNvCxnSpPr/>
      </xdr:nvCxnSpPr>
      <xdr:spPr>
        <a:xfrm>
          <a:off x="2940050" y="14285461"/>
          <a:ext cx="812800" cy="17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41877</xdr:rowOff>
    </xdr:from>
    <xdr:to>
      <xdr:col>19</xdr:col>
      <xdr:colOff>184150</xdr:colOff>
      <xdr:row>84</xdr:row>
      <xdr:rowOff>143477</xdr:rowOff>
    </xdr:to>
    <xdr:sp macro="" textlink="">
      <xdr:nvSpPr>
        <xdr:cNvPr id="197" name="フローチャート: 判断 196">
          <a:extLst>
            <a:ext uri="{FF2B5EF4-FFF2-40B4-BE49-F238E27FC236}">
              <a16:creationId xmlns:a16="http://schemas.microsoft.com/office/drawing/2014/main" id="{847F647F-9943-4669-89D5-899BD1A2F70C}"/>
            </a:ext>
          </a:extLst>
        </xdr:cNvPr>
        <xdr:cNvSpPr/>
      </xdr:nvSpPr>
      <xdr:spPr>
        <a:xfrm>
          <a:off x="3702050" y="1412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153654</xdr:rowOff>
    </xdr:from>
    <xdr:ext cx="736600" cy="259045"/>
    <xdr:sp macro="" textlink="">
      <xdr:nvSpPr>
        <xdr:cNvPr id="198" name="テキスト ボックス 197">
          <a:extLst>
            <a:ext uri="{FF2B5EF4-FFF2-40B4-BE49-F238E27FC236}">
              <a16:creationId xmlns:a16="http://schemas.microsoft.com/office/drawing/2014/main" id="{98ED15D2-3E35-43E6-908F-B659ADAD78C1}"/>
            </a:ext>
          </a:extLst>
        </xdr:cNvPr>
        <xdr:cNvSpPr txBox="1"/>
      </xdr:nvSpPr>
      <xdr:spPr>
        <a:xfrm>
          <a:off x="3409950" y="13900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163336</xdr:rowOff>
    </xdr:from>
    <xdr:to>
      <xdr:col>15</xdr:col>
      <xdr:colOff>82550</xdr:colOff>
      <xdr:row>85</xdr:row>
      <xdr:rowOff>36061</xdr:rowOff>
    </xdr:to>
    <xdr:cxnSp macro="">
      <xdr:nvCxnSpPr>
        <xdr:cNvPr id="199" name="直線コネクタ 198">
          <a:extLst>
            <a:ext uri="{FF2B5EF4-FFF2-40B4-BE49-F238E27FC236}">
              <a16:creationId xmlns:a16="http://schemas.microsoft.com/office/drawing/2014/main" id="{B0B83570-FC93-48AF-820E-7F45030D469E}"/>
            </a:ext>
          </a:extLst>
        </xdr:cNvPr>
        <xdr:cNvCxnSpPr/>
      </xdr:nvCxnSpPr>
      <xdr:spPr>
        <a:xfrm>
          <a:off x="2127250" y="14077456"/>
          <a:ext cx="812800" cy="20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63728</xdr:rowOff>
    </xdr:from>
    <xdr:to>
      <xdr:col>15</xdr:col>
      <xdr:colOff>133350</xdr:colOff>
      <xdr:row>83</xdr:row>
      <xdr:rowOff>165328</xdr:rowOff>
    </xdr:to>
    <xdr:sp macro="" textlink="">
      <xdr:nvSpPr>
        <xdr:cNvPr id="200" name="フローチャート: 判断 199">
          <a:extLst>
            <a:ext uri="{FF2B5EF4-FFF2-40B4-BE49-F238E27FC236}">
              <a16:creationId xmlns:a16="http://schemas.microsoft.com/office/drawing/2014/main" id="{8BFF4E6C-41A6-4916-880C-0B795F319D81}"/>
            </a:ext>
          </a:extLst>
        </xdr:cNvPr>
        <xdr:cNvSpPr/>
      </xdr:nvSpPr>
      <xdr:spPr>
        <a:xfrm>
          <a:off x="2889250" y="1397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4055</xdr:rowOff>
    </xdr:from>
    <xdr:ext cx="762000" cy="259045"/>
    <xdr:sp macro="" textlink="">
      <xdr:nvSpPr>
        <xdr:cNvPr id="201" name="テキスト ボックス 200">
          <a:extLst>
            <a:ext uri="{FF2B5EF4-FFF2-40B4-BE49-F238E27FC236}">
              <a16:creationId xmlns:a16="http://schemas.microsoft.com/office/drawing/2014/main" id="{BDBFF27B-E55F-4E48-AD02-38AC0A00FEF0}"/>
            </a:ext>
          </a:extLst>
        </xdr:cNvPr>
        <xdr:cNvSpPr txBox="1"/>
      </xdr:nvSpPr>
      <xdr:spPr>
        <a:xfrm>
          <a:off x="2597150" y="1375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149526</xdr:rowOff>
    </xdr:from>
    <xdr:to>
      <xdr:col>11</xdr:col>
      <xdr:colOff>31750</xdr:colOff>
      <xdr:row>83</xdr:row>
      <xdr:rowOff>163336</xdr:rowOff>
    </xdr:to>
    <xdr:cxnSp macro="">
      <xdr:nvCxnSpPr>
        <xdr:cNvPr id="202" name="直線コネクタ 201">
          <a:extLst>
            <a:ext uri="{FF2B5EF4-FFF2-40B4-BE49-F238E27FC236}">
              <a16:creationId xmlns:a16="http://schemas.microsoft.com/office/drawing/2014/main" id="{46D1AE2F-FFDD-41E4-8957-6E152BEC283D}"/>
            </a:ext>
          </a:extLst>
        </xdr:cNvPr>
        <xdr:cNvCxnSpPr/>
      </xdr:nvCxnSpPr>
      <xdr:spPr>
        <a:xfrm>
          <a:off x="1333500" y="14063646"/>
          <a:ext cx="793750" cy="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108550</xdr:rowOff>
    </xdr:from>
    <xdr:to>
      <xdr:col>11</xdr:col>
      <xdr:colOff>82550</xdr:colOff>
      <xdr:row>82</xdr:row>
      <xdr:rowOff>38700</xdr:rowOff>
    </xdr:to>
    <xdr:sp macro="" textlink="">
      <xdr:nvSpPr>
        <xdr:cNvPr id="203" name="フローチャート: 判断 202">
          <a:extLst>
            <a:ext uri="{FF2B5EF4-FFF2-40B4-BE49-F238E27FC236}">
              <a16:creationId xmlns:a16="http://schemas.microsoft.com/office/drawing/2014/main" id="{8115F5E9-4F18-42C6-B03B-BF75E8207C98}"/>
            </a:ext>
          </a:extLst>
        </xdr:cNvPr>
        <xdr:cNvSpPr/>
      </xdr:nvSpPr>
      <xdr:spPr>
        <a:xfrm>
          <a:off x="2095500" y="136873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48877</xdr:rowOff>
    </xdr:from>
    <xdr:ext cx="762000" cy="259045"/>
    <xdr:sp macro="" textlink="">
      <xdr:nvSpPr>
        <xdr:cNvPr id="204" name="テキスト ボックス 203">
          <a:extLst>
            <a:ext uri="{FF2B5EF4-FFF2-40B4-BE49-F238E27FC236}">
              <a16:creationId xmlns:a16="http://schemas.microsoft.com/office/drawing/2014/main" id="{B0D2CBB9-635A-4A73-944E-A9DFD953E9ED}"/>
            </a:ext>
          </a:extLst>
        </xdr:cNvPr>
        <xdr:cNvSpPr txBox="1"/>
      </xdr:nvSpPr>
      <xdr:spPr>
        <a:xfrm>
          <a:off x="1784350" y="134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80600</xdr:rowOff>
    </xdr:from>
    <xdr:to>
      <xdr:col>7</xdr:col>
      <xdr:colOff>31750</xdr:colOff>
      <xdr:row>82</xdr:row>
      <xdr:rowOff>10750</xdr:rowOff>
    </xdr:to>
    <xdr:sp macro="" textlink="">
      <xdr:nvSpPr>
        <xdr:cNvPr id="205" name="フローチャート: 判断 204">
          <a:extLst>
            <a:ext uri="{FF2B5EF4-FFF2-40B4-BE49-F238E27FC236}">
              <a16:creationId xmlns:a16="http://schemas.microsoft.com/office/drawing/2014/main" id="{74ADE6A1-4C39-4E0F-9F87-AC64D0E4D46F}"/>
            </a:ext>
          </a:extLst>
        </xdr:cNvPr>
        <xdr:cNvSpPr/>
      </xdr:nvSpPr>
      <xdr:spPr>
        <a:xfrm>
          <a:off x="1282700" y="1365944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20927</xdr:rowOff>
    </xdr:from>
    <xdr:ext cx="762000" cy="259045"/>
    <xdr:sp macro="" textlink="">
      <xdr:nvSpPr>
        <xdr:cNvPr id="206" name="テキスト ボックス 205">
          <a:extLst>
            <a:ext uri="{FF2B5EF4-FFF2-40B4-BE49-F238E27FC236}">
              <a16:creationId xmlns:a16="http://schemas.microsoft.com/office/drawing/2014/main" id="{D9613D76-E01D-44F0-9550-A876D42E72D5}"/>
            </a:ext>
          </a:extLst>
        </xdr:cNvPr>
        <xdr:cNvSpPr txBox="1"/>
      </xdr:nvSpPr>
      <xdr:spPr>
        <a:xfrm>
          <a:off x="971550" y="1343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6E802DA2-965C-438F-ACDE-46A337B9A5CF}"/>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A22C055-59C8-4E91-BC84-A013D9F11011}"/>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3990ADA-888B-47F1-88F1-20BF8B643DB4}"/>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5E7A740-84B7-47E8-8EFF-AF43F01483F1}"/>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3C33C4D-5E6A-4911-B35A-3E8335DF57E5}"/>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96230</xdr:rowOff>
    </xdr:from>
    <xdr:to>
      <xdr:col>23</xdr:col>
      <xdr:colOff>184150</xdr:colOff>
      <xdr:row>88</xdr:row>
      <xdr:rowOff>26380</xdr:rowOff>
    </xdr:to>
    <xdr:sp macro="" textlink="">
      <xdr:nvSpPr>
        <xdr:cNvPr id="212" name="楕円 211">
          <a:extLst>
            <a:ext uri="{FF2B5EF4-FFF2-40B4-BE49-F238E27FC236}">
              <a16:creationId xmlns:a16="http://schemas.microsoft.com/office/drawing/2014/main" id="{CE052B14-1A3C-408B-971B-4013501957AE}"/>
            </a:ext>
          </a:extLst>
        </xdr:cNvPr>
        <xdr:cNvSpPr/>
      </xdr:nvSpPr>
      <xdr:spPr>
        <a:xfrm>
          <a:off x="4464050" y="14680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68307</xdr:rowOff>
    </xdr:from>
    <xdr:ext cx="762000" cy="259045"/>
    <xdr:sp macro="" textlink="">
      <xdr:nvSpPr>
        <xdr:cNvPr id="213" name="人件費・物件費等の状況該当値テキスト">
          <a:extLst>
            <a:ext uri="{FF2B5EF4-FFF2-40B4-BE49-F238E27FC236}">
              <a16:creationId xmlns:a16="http://schemas.microsoft.com/office/drawing/2014/main" id="{E72C1998-2D31-4A05-95DD-18FA9F7C324D}"/>
            </a:ext>
          </a:extLst>
        </xdr:cNvPr>
        <xdr:cNvSpPr txBox="1"/>
      </xdr:nvSpPr>
      <xdr:spPr>
        <a:xfrm>
          <a:off x="4584700" y="1465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160896</xdr:rowOff>
    </xdr:from>
    <xdr:to>
      <xdr:col>19</xdr:col>
      <xdr:colOff>184150</xdr:colOff>
      <xdr:row>86</xdr:row>
      <xdr:rowOff>91046</xdr:rowOff>
    </xdr:to>
    <xdr:sp macro="" textlink="">
      <xdr:nvSpPr>
        <xdr:cNvPr id="214" name="楕円 213">
          <a:extLst>
            <a:ext uri="{FF2B5EF4-FFF2-40B4-BE49-F238E27FC236}">
              <a16:creationId xmlns:a16="http://schemas.microsoft.com/office/drawing/2014/main" id="{F710500D-4F18-42A6-8C91-A53E194520CC}"/>
            </a:ext>
          </a:extLst>
        </xdr:cNvPr>
        <xdr:cNvSpPr/>
      </xdr:nvSpPr>
      <xdr:spPr>
        <a:xfrm>
          <a:off x="3702050" y="14410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75823</xdr:rowOff>
    </xdr:from>
    <xdr:ext cx="736600" cy="259045"/>
    <xdr:sp macro="" textlink="">
      <xdr:nvSpPr>
        <xdr:cNvPr id="215" name="テキスト ボックス 214">
          <a:extLst>
            <a:ext uri="{FF2B5EF4-FFF2-40B4-BE49-F238E27FC236}">
              <a16:creationId xmlns:a16="http://schemas.microsoft.com/office/drawing/2014/main" id="{230C41B1-CD5A-412D-9525-BBBCFC60670D}"/>
            </a:ext>
          </a:extLst>
        </xdr:cNvPr>
        <xdr:cNvSpPr txBox="1"/>
      </xdr:nvSpPr>
      <xdr:spPr>
        <a:xfrm>
          <a:off x="3409950" y="1449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156711</xdr:rowOff>
    </xdr:from>
    <xdr:to>
      <xdr:col>15</xdr:col>
      <xdr:colOff>133350</xdr:colOff>
      <xdr:row>85</xdr:row>
      <xdr:rowOff>86861</xdr:rowOff>
    </xdr:to>
    <xdr:sp macro="" textlink="">
      <xdr:nvSpPr>
        <xdr:cNvPr id="216" name="楕円 215">
          <a:extLst>
            <a:ext uri="{FF2B5EF4-FFF2-40B4-BE49-F238E27FC236}">
              <a16:creationId xmlns:a16="http://schemas.microsoft.com/office/drawing/2014/main" id="{40B6CC7F-DD0D-43F7-88F3-6A8F361ACFF1}"/>
            </a:ext>
          </a:extLst>
        </xdr:cNvPr>
        <xdr:cNvSpPr/>
      </xdr:nvSpPr>
      <xdr:spPr>
        <a:xfrm>
          <a:off x="2889250" y="142384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71638</xdr:rowOff>
    </xdr:from>
    <xdr:ext cx="762000" cy="259045"/>
    <xdr:sp macro="" textlink="">
      <xdr:nvSpPr>
        <xdr:cNvPr id="217" name="テキスト ボックス 216">
          <a:extLst>
            <a:ext uri="{FF2B5EF4-FFF2-40B4-BE49-F238E27FC236}">
              <a16:creationId xmlns:a16="http://schemas.microsoft.com/office/drawing/2014/main" id="{A473622B-68D8-4DCC-B060-CEF063043360}"/>
            </a:ext>
          </a:extLst>
        </xdr:cNvPr>
        <xdr:cNvSpPr txBox="1"/>
      </xdr:nvSpPr>
      <xdr:spPr>
        <a:xfrm>
          <a:off x="2597150" y="1432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112536</xdr:rowOff>
    </xdr:from>
    <xdr:to>
      <xdr:col>11</xdr:col>
      <xdr:colOff>82550</xdr:colOff>
      <xdr:row>84</xdr:row>
      <xdr:rowOff>42686</xdr:rowOff>
    </xdr:to>
    <xdr:sp macro="" textlink="">
      <xdr:nvSpPr>
        <xdr:cNvPr id="218" name="楕円 217">
          <a:extLst>
            <a:ext uri="{FF2B5EF4-FFF2-40B4-BE49-F238E27FC236}">
              <a16:creationId xmlns:a16="http://schemas.microsoft.com/office/drawing/2014/main" id="{374EC577-D9F1-47A4-91B0-0825A148B106}"/>
            </a:ext>
          </a:extLst>
        </xdr:cNvPr>
        <xdr:cNvSpPr/>
      </xdr:nvSpPr>
      <xdr:spPr>
        <a:xfrm>
          <a:off x="2095500" y="1402665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27463</xdr:rowOff>
    </xdr:from>
    <xdr:ext cx="762000" cy="259045"/>
    <xdr:sp macro="" textlink="">
      <xdr:nvSpPr>
        <xdr:cNvPr id="219" name="テキスト ボックス 218">
          <a:extLst>
            <a:ext uri="{FF2B5EF4-FFF2-40B4-BE49-F238E27FC236}">
              <a16:creationId xmlns:a16="http://schemas.microsoft.com/office/drawing/2014/main" id="{88F8AA75-57C3-4648-9E1E-74549F7C212D}"/>
            </a:ext>
          </a:extLst>
        </xdr:cNvPr>
        <xdr:cNvSpPr txBox="1"/>
      </xdr:nvSpPr>
      <xdr:spPr>
        <a:xfrm>
          <a:off x="1784350" y="1410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98726</xdr:rowOff>
    </xdr:from>
    <xdr:to>
      <xdr:col>7</xdr:col>
      <xdr:colOff>31750</xdr:colOff>
      <xdr:row>84</xdr:row>
      <xdr:rowOff>28876</xdr:rowOff>
    </xdr:to>
    <xdr:sp macro="" textlink="">
      <xdr:nvSpPr>
        <xdr:cNvPr id="220" name="楕円 219">
          <a:extLst>
            <a:ext uri="{FF2B5EF4-FFF2-40B4-BE49-F238E27FC236}">
              <a16:creationId xmlns:a16="http://schemas.microsoft.com/office/drawing/2014/main" id="{1DC2161B-019B-4683-AC68-69CFEFC35214}"/>
            </a:ext>
          </a:extLst>
        </xdr:cNvPr>
        <xdr:cNvSpPr/>
      </xdr:nvSpPr>
      <xdr:spPr>
        <a:xfrm>
          <a:off x="1282700" y="1401284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13653</xdr:rowOff>
    </xdr:from>
    <xdr:ext cx="762000" cy="259045"/>
    <xdr:sp macro="" textlink="">
      <xdr:nvSpPr>
        <xdr:cNvPr id="221" name="テキスト ボックス 220">
          <a:extLst>
            <a:ext uri="{FF2B5EF4-FFF2-40B4-BE49-F238E27FC236}">
              <a16:creationId xmlns:a16="http://schemas.microsoft.com/office/drawing/2014/main" id="{A7B242AA-BC50-4C12-B294-0996D74D1C19}"/>
            </a:ext>
          </a:extLst>
        </xdr:cNvPr>
        <xdr:cNvSpPr txBox="1"/>
      </xdr:nvSpPr>
      <xdr:spPr>
        <a:xfrm>
          <a:off x="971550" y="1409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648C2C3D-C109-48FE-8D50-A7AE4482EEFF}"/>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C1FF341A-28C1-4FBC-86ED-49ECA6B1C3E2}"/>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E00378C8-A550-40BB-B9E7-4963DE9CB89C}"/>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E4434EDE-F066-4A44-BEB9-C14BCF0BDBEA}"/>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DABD13AF-A77B-42F9-BA45-90DE292E7E86}"/>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CA6DE74-9BC0-4364-9DB5-E27792857796}"/>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31A11A49-4229-42B1-9380-38771C66CDCB}"/>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259440AD-5572-4512-B038-33BA0EB994A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4F82447E-F3A9-4C2D-BFA3-16363A6E315F}"/>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DA39A5C0-1CA7-4B9E-88D1-E893FD2BDFB5}"/>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1D5758DF-AE65-4FB0-A7C3-8831C11CC817}"/>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5E747C71-91EE-4210-AE08-67F0C9370225}"/>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FB020A21-F78F-42D7-8E1F-FB937BDE6AEC}"/>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ラスパイレス指数は</a:t>
          </a:r>
          <a:r>
            <a:rPr lang="en-US" altLang="ja-JP" sz="1100" b="0" i="0" baseline="0">
              <a:solidFill>
                <a:schemeClr val="dk1"/>
              </a:solidFill>
              <a:effectLst/>
              <a:latin typeface="+mn-lt"/>
              <a:ea typeface="+mn-ea"/>
              <a:cs typeface="+mn-cs"/>
            </a:rPr>
            <a:t>91.6</a:t>
          </a:r>
          <a:r>
            <a:rPr lang="ja-JP" altLang="ja-JP" sz="1100" b="0" i="0" baseline="0">
              <a:solidFill>
                <a:schemeClr val="dk1"/>
              </a:solidFill>
              <a:effectLst/>
              <a:latin typeface="+mn-lt"/>
              <a:ea typeface="+mn-ea"/>
              <a:cs typeface="+mn-cs"/>
            </a:rPr>
            <a:t>で、全国町村平均</a:t>
          </a:r>
          <a:r>
            <a:rPr lang="en-US" altLang="ja-JP" sz="1100" b="0" i="0" baseline="0">
              <a:solidFill>
                <a:schemeClr val="dk1"/>
              </a:solidFill>
              <a:effectLst/>
              <a:latin typeface="+mn-lt"/>
              <a:ea typeface="+mn-ea"/>
              <a:cs typeface="+mn-cs"/>
            </a:rPr>
            <a:t>96.3</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95.0</a:t>
          </a:r>
          <a:r>
            <a:rPr lang="ja-JP" altLang="ja-JP" sz="1100" b="0" i="0" baseline="0">
              <a:solidFill>
                <a:schemeClr val="dk1"/>
              </a:solidFill>
              <a:effectLst/>
              <a:latin typeface="+mn-lt"/>
              <a:ea typeface="+mn-ea"/>
              <a:cs typeface="+mn-cs"/>
            </a:rPr>
            <a:t>と比較しても低い水準にある。今後も引続き給与の適正化に努める。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E92BC43B-D333-4B7F-A59D-CAF1A2275C73}"/>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2D9D845A-2E39-402E-A233-F082F789CCDE}"/>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E8ADEE17-2CD5-4F9A-B617-32C2AD198315}"/>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BAA6134A-BB22-4430-8EAA-BAA22D3F8ED1}"/>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BFE87435-D7EA-4409-BFB2-7AB3F6011699}"/>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7AEABEDD-063C-4B67-8C48-44F40AA07720}"/>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CF2A7362-F5D9-4666-9C62-0DE5783FDF12}"/>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85CE3026-B56E-4737-BCE7-9AA0A7C9AFB2}"/>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3B9FE547-8A38-4365-9DF1-9B62DBD58E58}"/>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54F82829-01B3-447F-A102-26D1914420B2}"/>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ED70BB58-CE4B-4699-8ED6-2E1F690E7CCB}"/>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98ACBC99-97FA-49E7-AE8A-B45BC1AFB14C}"/>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DACDA6C4-B786-491A-A8C7-A8F041F9D769}"/>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73FBE9B0-CB2B-4A85-9CBB-E1E11C205C52}"/>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4E766184-AAD7-45F4-B5B1-E89A16C7A466}"/>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170391</xdr:rowOff>
    </xdr:to>
    <xdr:cxnSp macro="">
      <xdr:nvCxnSpPr>
        <xdr:cNvPr id="250" name="直線コネクタ 249">
          <a:extLst>
            <a:ext uri="{FF2B5EF4-FFF2-40B4-BE49-F238E27FC236}">
              <a16:creationId xmlns:a16="http://schemas.microsoft.com/office/drawing/2014/main" id="{0C1E6932-9754-4D11-B609-528882AFD95B}"/>
            </a:ext>
          </a:extLst>
        </xdr:cNvPr>
        <xdr:cNvCxnSpPr/>
      </xdr:nvCxnSpPr>
      <xdr:spPr>
        <a:xfrm flipV="1">
          <a:off x="15474950" y="13809980"/>
          <a:ext cx="0" cy="1280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51" name="給与水準   （国との比較）最小値テキスト">
          <a:extLst>
            <a:ext uri="{FF2B5EF4-FFF2-40B4-BE49-F238E27FC236}">
              <a16:creationId xmlns:a16="http://schemas.microsoft.com/office/drawing/2014/main" id="{D1C3D7F8-857D-4E69-A11D-B2870F66F881}"/>
            </a:ext>
          </a:extLst>
        </xdr:cNvPr>
        <xdr:cNvSpPr txBox="1"/>
      </xdr:nvSpPr>
      <xdr:spPr>
        <a:xfrm>
          <a:off x="15563850" y="1506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2" name="直線コネクタ 251">
          <a:extLst>
            <a:ext uri="{FF2B5EF4-FFF2-40B4-BE49-F238E27FC236}">
              <a16:creationId xmlns:a16="http://schemas.microsoft.com/office/drawing/2014/main" id="{CC6745AC-A53D-4957-8E74-2868B1E678BC}"/>
            </a:ext>
          </a:extLst>
        </xdr:cNvPr>
        <xdr:cNvCxnSpPr/>
      </xdr:nvCxnSpPr>
      <xdr:spPr>
        <a:xfrm>
          <a:off x="15405100" y="150903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53" name="給与水準   （国との比較）最大値テキスト">
          <a:extLst>
            <a:ext uri="{FF2B5EF4-FFF2-40B4-BE49-F238E27FC236}">
              <a16:creationId xmlns:a16="http://schemas.microsoft.com/office/drawing/2014/main" id="{FFFAF952-A0EA-403C-B353-610344F05554}"/>
            </a:ext>
          </a:extLst>
        </xdr:cNvPr>
        <xdr:cNvSpPr txBox="1"/>
      </xdr:nvSpPr>
      <xdr:spPr>
        <a:xfrm>
          <a:off x="1556385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54" name="直線コネクタ 253">
          <a:extLst>
            <a:ext uri="{FF2B5EF4-FFF2-40B4-BE49-F238E27FC236}">
              <a16:creationId xmlns:a16="http://schemas.microsoft.com/office/drawing/2014/main" id="{082AFA89-500B-42D7-86D1-B4830CEF8DD4}"/>
            </a:ext>
          </a:extLst>
        </xdr:cNvPr>
        <xdr:cNvCxnSpPr/>
      </xdr:nvCxnSpPr>
      <xdr:spPr>
        <a:xfrm>
          <a:off x="15405100" y="13809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63500</xdr:rowOff>
    </xdr:to>
    <xdr:cxnSp macro="">
      <xdr:nvCxnSpPr>
        <xdr:cNvPr id="255" name="直線コネクタ 254">
          <a:extLst>
            <a:ext uri="{FF2B5EF4-FFF2-40B4-BE49-F238E27FC236}">
              <a16:creationId xmlns:a16="http://schemas.microsoft.com/office/drawing/2014/main" id="{730C7A7B-116F-4DAB-A253-463F884451C4}"/>
            </a:ext>
          </a:extLst>
        </xdr:cNvPr>
        <xdr:cNvCxnSpPr/>
      </xdr:nvCxnSpPr>
      <xdr:spPr>
        <a:xfrm>
          <a:off x="14712950" y="13769764"/>
          <a:ext cx="762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6" name="給与水準   （国との比較）平均値テキスト">
          <a:extLst>
            <a:ext uri="{FF2B5EF4-FFF2-40B4-BE49-F238E27FC236}">
              <a16:creationId xmlns:a16="http://schemas.microsoft.com/office/drawing/2014/main" id="{63235163-42D2-4ECD-B3DC-82E9D59BADCD}"/>
            </a:ext>
          </a:extLst>
        </xdr:cNvPr>
        <xdr:cNvSpPr txBox="1"/>
      </xdr:nvSpPr>
      <xdr:spPr>
        <a:xfrm>
          <a:off x="15563850" y="14403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7" name="フローチャート: 判断 256">
          <a:extLst>
            <a:ext uri="{FF2B5EF4-FFF2-40B4-BE49-F238E27FC236}">
              <a16:creationId xmlns:a16="http://schemas.microsoft.com/office/drawing/2014/main" id="{8095322B-B830-4677-8631-5123B114FDFC}"/>
            </a:ext>
          </a:extLst>
        </xdr:cNvPr>
        <xdr:cNvSpPr/>
      </xdr:nvSpPr>
      <xdr:spPr>
        <a:xfrm>
          <a:off x="15427960" y="1442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82</xdr:row>
      <xdr:rowOff>23284</xdr:rowOff>
    </xdr:to>
    <xdr:cxnSp macro="">
      <xdr:nvCxnSpPr>
        <xdr:cNvPr id="258" name="直線コネクタ 257">
          <a:extLst>
            <a:ext uri="{FF2B5EF4-FFF2-40B4-BE49-F238E27FC236}">
              <a16:creationId xmlns:a16="http://schemas.microsoft.com/office/drawing/2014/main" id="{D589E208-D3B9-413D-A166-EB2F9729AF5D}"/>
            </a:ext>
          </a:extLst>
        </xdr:cNvPr>
        <xdr:cNvCxnSpPr/>
      </xdr:nvCxnSpPr>
      <xdr:spPr>
        <a:xfrm>
          <a:off x="13903960" y="13769764"/>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30691</xdr:rowOff>
    </xdr:from>
    <xdr:to>
      <xdr:col>77</xdr:col>
      <xdr:colOff>95250</xdr:colOff>
      <xdr:row>86</xdr:row>
      <xdr:rowOff>132291</xdr:rowOff>
    </xdr:to>
    <xdr:sp macro="" textlink="">
      <xdr:nvSpPr>
        <xdr:cNvPr id="259" name="フローチャート: 判断 258">
          <a:extLst>
            <a:ext uri="{FF2B5EF4-FFF2-40B4-BE49-F238E27FC236}">
              <a16:creationId xmlns:a16="http://schemas.microsoft.com/office/drawing/2014/main" id="{DBE6A2E7-520A-4555-81E2-DD4A7F2926D8}"/>
            </a:ext>
          </a:extLst>
        </xdr:cNvPr>
        <xdr:cNvSpPr/>
      </xdr:nvSpPr>
      <xdr:spPr>
        <a:xfrm>
          <a:off x="14665960" y="144477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60" name="テキスト ボックス 259">
          <a:extLst>
            <a:ext uri="{FF2B5EF4-FFF2-40B4-BE49-F238E27FC236}">
              <a16:creationId xmlns:a16="http://schemas.microsoft.com/office/drawing/2014/main" id="{3692170E-9595-4F4F-99F6-7786CD6187E0}"/>
            </a:ext>
          </a:extLst>
        </xdr:cNvPr>
        <xdr:cNvSpPr txBox="1"/>
      </xdr:nvSpPr>
      <xdr:spPr>
        <a:xfrm>
          <a:off x="14370050" y="14534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64559</xdr:rowOff>
    </xdr:from>
    <xdr:to>
      <xdr:col>72</xdr:col>
      <xdr:colOff>203200</xdr:colOff>
      <xdr:row>82</xdr:row>
      <xdr:rowOff>23284</xdr:rowOff>
    </xdr:to>
    <xdr:cxnSp macro="">
      <xdr:nvCxnSpPr>
        <xdr:cNvPr id="261" name="直線コネクタ 260">
          <a:extLst>
            <a:ext uri="{FF2B5EF4-FFF2-40B4-BE49-F238E27FC236}">
              <a16:creationId xmlns:a16="http://schemas.microsoft.com/office/drawing/2014/main" id="{CC60E2E3-8BA8-4BE4-A723-73E1F3647765}"/>
            </a:ext>
          </a:extLst>
        </xdr:cNvPr>
        <xdr:cNvCxnSpPr/>
      </xdr:nvCxnSpPr>
      <xdr:spPr>
        <a:xfrm>
          <a:off x="13106400" y="13475759"/>
          <a:ext cx="797560" cy="2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a:extLst>
            <a:ext uri="{FF2B5EF4-FFF2-40B4-BE49-F238E27FC236}">
              <a16:creationId xmlns:a16="http://schemas.microsoft.com/office/drawing/2014/main" id="{13A7DFB5-87E8-4CBA-A10A-314769A23DD6}"/>
            </a:ext>
          </a:extLst>
        </xdr:cNvPr>
        <xdr:cNvSpPr/>
      </xdr:nvSpPr>
      <xdr:spPr>
        <a:xfrm>
          <a:off x="13868400" y="1456838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3" name="テキスト ボックス 262">
          <a:extLst>
            <a:ext uri="{FF2B5EF4-FFF2-40B4-BE49-F238E27FC236}">
              <a16:creationId xmlns:a16="http://schemas.microsoft.com/office/drawing/2014/main" id="{42FF484A-6103-4F64-91F7-557A62911043}"/>
            </a:ext>
          </a:extLst>
        </xdr:cNvPr>
        <xdr:cNvSpPr txBox="1"/>
      </xdr:nvSpPr>
      <xdr:spPr>
        <a:xfrm>
          <a:off x="13557250" y="1465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64559</xdr:rowOff>
    </xdr:from>
    <xdr:to>
      <xdr:col>68</xdr:col>
      <xdr:colOff>152400</xdr:colOff>
      <xdr:row>80</xdr:row>
      <xdr:rowOff>124884</xdr:rowOff>
    </xdr:to>
    <xdr:cxnSp macro="">
      <xdr:nvCxnSpPr>
        <xdr:cNvPr id="264" name="直線コネクタ 263">
          <a:extLst>
            <a:ext uri="{FF2B5EF4-FFF2-40B4-BE49-F238E27FC236}">
              <a16:creationId xmlns:a16="http://schemas.microsoft.com/office/drawing/2014/main" id="{5FDCFB5F-6A65-4EBA-9AB2-168651F4CADB}"/>
            </a:ext>
          </a:extLst>
        </xdr:cNvPr>
        <xdr:cNvCxnSpPr/>
      </xdr:nvCxnSpPr>
      <xdr:spPr>
        <a:xfrm flipV="1">
          <a:off x="12293600" y="13475759"/>
          <a:ext cx="8128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9E5E3BC7-802A-408E-97E4-FE3322A5BBC3}"/>
            </a:ext>
          </a:extLst>
        </xdr:cNvPr>
        <xdr:cNvSpPr/>
      </xdr:nvSpPr>
      <xdr:spPr>
        <a:xfrm>
          <a:off x="13055600" y="1452816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a:extLst>
            <a:ext uri="{FF2B5EF4-FFF2-40B4-BE49-F238E27FC236}">
              <a16:creationId xmlns:a16="http://schemas.microsoft.com/office/drawing/2014/main" id="{2B48EE78-483D-40D1-B0C5-1507E7CB0F4B}"/>
            </a:ext>
          </a:extLst>
        </xdr:cNvPr>
        <xdr:cNvSpPr txBox="1"/>
      </xdr:nvSpPr>
      <xdr:spPr>
        <a:xfrm>
          <a:off x="12763500" y="1461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67" name="フローチャート: 判断 266">
          <a:extLst>
            <a:ext uri="{FF2B5EF4-FFF2-40B4-BE49-F238E27FC236}">
              <a16:creationId xmlns:a16="http://schemas.microsoft.com/office/drawing/2014/main" id="{91CE9952-7932-411A-B149-9B552D63EB32}"/>
            </a:ext>
          </a:extLst>
        </xdr:cNvPr>
        <xdr:cNvSpPr/>
      </xdr:nvSpPr>
      <xdr:spPr>
        <a:xfrm>
          <a:off x="12242800" y="145683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68" name="テキスト ボックス 267">
          <a:extLst>
            <a:ext uri="{FF2B5EF4-FFF2-40B4-BE49-F238E27FC236}">
              <a16:creationId xmlns:a16="http://schemas.microsoft.com/office/drawing/2014/main" id="{879A8917-6CC9-4B9F-97D9-0EFECDDB4EE6}"/>
            </a:ext>
          </a:extLst>
        </xdr:cNvPr>
        <xdr:cNvSpPr txBox="1"/>
      </xdr:nvSpPr>
      <xdr:spPr>
        <a:xfrm>
          <a:off x="11950700" y="1465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DC29BB5-4AEE-4DCD-8E51-85A6BA8137CA}"/>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99F47DA8-46C7-4382-A9F1-EFFDF094B9E5}"/>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81354264-949A-4F76-95EC-C7E41BF1F631}"/>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A6B13B1-5CE8-47F0-80B0-3C2D795633C4}"/>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561B24D-D0F1-4F0D-BD14-347E67D1DE37}"/>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4" name="楕円 273">
          <a:extLst>
            <a:ext uri="{FF2B5EF4-FFF2-40B4-BE49-F238E27FC236}">
              <a16:creationId xmlns:a16="http://schemas.microsoft.com/office/drawing/2014/main" id="{936ACAF3-3EEA-4DFF-9171-68B5119C5F1B}"/>
            </a:ext>
          </a:extLst>
        </xdr:cNvPr>
        <xdr:cNvSpPr/>
      </xdr:nvSpPr>
      <xdr:spPr>
        <a:xfrm>
          <a:off x="15427960" y="137591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105427</xdr:rowOff>
    </xdr:from>
    <xdr:ext cx="762000" cy="259045"/>
    <xdr:sp macro="" textlink="">
      <xdr:nvSpPr>
        <xdr:cNvPr id="275" name="給与水準   （国との比較）該当値テキスト">
          <a:extLst>
            <a:ext uri="{FF2B5EF4-FFF2-40B4-BE49-F238E27FC236}">
              <a16:creationId xmlns:a16="http://schemas.microsoft.com/office/drawing/2014/main" id="{0AA85826-FD23-4F90-8366-DE3BB01BE20D}"/>
            </a:ext>
          </a:extLst>
        </xdr:cNvPr>
        <xdr:cNvSpPr txBox="1"/>
      </xdr:nvSpPr>
      <xdr:spPr>
        <a:xfrm>
          <a:off x="15563850" y="1368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76" name="楕円 275">
          <a:extLst>
            <a:ext uri="{FF2B5EF4-FFF2-40B4-BE49-F238E27FC236}">
              <a16:creationId xmlns:a16="http://schemas.microsoft.com/office/drawing/2014/main" id="{7E036382-23D9-4D68-B00B-E361D3347F49}"/>
            </a:ext>
          </a:extLst>
        </xdr:cNvPr>
        <xdr:cNvSpPr/>
      </xdr:nvSpPr>
      <xdr:spPr>
        <a:xfrm>
          <a:off x="14665960" y="1372277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77" name="テキスト ボックス 276">
          <a:extLst>
            <a:ext uri="{FF2B5EF4-FFF2-40B4-BE49-F238E27FC236}">
              <a16:creationId xmlns:a16="http://schemas.microsoft.com/office/drawing/2014/main" id="{A9CBF281-88AE-457D-8278-71F7ABE23A7E}"/>
            </a:ext>
          </a:extLst>
        </xdr:cNvPr>
        <xdr:cNvSpPr txBox="1"/>
      </xdr:nvSpPr>
      <xdr:spPr>
        <a:xfrm>
          <a:off x="14370050" y="13495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78" name="楕円 277">
          <a:extLst>
            <a:ext uri="{FF2B5EF4-FFF2-40B4-BE49-F238E27FC236}">
              <a16:creationId xmlns:a16="http://schemas.microsoft.com/office/drawing/2014/main" id="{4DC95E9E-F0F7-4CB7-A820-F03B679EFB1A}"/>
            </a:ext>
          </a:extLst>
        </xdr:cNvPr>
        <xdr:cNvSpPr/>
      </xdr:nvSpPr>
      <xdr:spPr>
        <a:xfrm>
          <a:off x="13868400" y="1372277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79" name="テキスト ボックス 278">
          <a:extLst>
            <a:ext uri="{FF2B5EF4-FFF2-40B4-BE49-F238E27FC236}">
              <a16:creationId xmlns:a16="http://schemas.microsoft.com/office/drawing/2014/main" id="{C9226257-5FAF-40C3-9AA8-9CE51F0F892F}"/>
            </a:ext>
          </a:extLst>
        </xdr:cNvPr>
        <xdr:cNvSpPr txBox="1"/>
      </xdr:nvSpPr>
      <xdr:spPr>
        <a:xfrm>
          <a:off x="13557250" y="1349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13759</xdr:rowOff>
    </xdr:from>
    <xdr:to>
      <xdr:col>68</xdr:col>
      <xdr:colOff>203200</xdr:colOff>
      <xdr:row>80</xdr:row>
      <xdr:rowOff>115359</xdr:rowOff>
    </xdr:to>
    <xdr:sp macro="" textlink="">
      <xdr:nvSpPr>
        <xdr:cNvPr id="280" name="楕円 279">
          <a:extLst>
            <a:ext uri="{FF2B5EF4-FFF2-40B4-BE49-F238E27FC236}">
              <a16:creationId xmlns:a16="http://schemas.microsoft.com/office/drawing/2014/main" id="{320BA14A-12A5-4271-A779-9FAA580B2CAC}"/>
            </a:ext>
          </a:extLst>
        </xdr:cNvPr>
        <xdr:cNvSpPr/>
      </xdr:nvSpPr>
      <xdr:spPr>
        <a:xfrm>
          <a:off x="13055600" y="1342495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125536</xdr:rowOff>
    </xdr:from>
    <xdr:ext cx="762000" cy="259045"/>
    <xdr:sp macro="" textlink="">
      <xdr:nvSpPr>
        <xdr:cNvPr id="281" name="テキスト ボックス 280">
          <a:extLst>
            <a:ext uri="{FF2B5EF4-FFF2-40B4-BE49-F238E27FC236}">
              <a16:creationId xmlns:a16="http://schemas.microsoft.com/office/drawing/2014/main" id="{B80E3FD8-58F1-4BBB-BE9F-2B780CB17CC7}"/>
            </a:ext>
          </a:extLst>
        </xdr:cNvPr>
        <xdr:cNvSpPr txBox="1"/>
      </xdr:nvSpPr>
      <xdr:spPr>
        <a:xfrm>
          <a:off x="12763500" y="13201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74084</xdr:rowOff>
    </xdr:from>
    <xdr:to>
      <xdr:col>64</xdr:col>
      <xdr:colOff>152400</xdr:colOff>
      <xdr:row>81</xdr:row>
      <xdr:rowOff>4234</xdr:rowOff>
    </xdr:to>
    <xdr:sp macro="" textlink="">
      <xdr:nvSpPr>
        <xdr:cNvPr id="282" name="楕円 281">
          <a:extLst>
            <a:ext uri="{FF2B5EF4-FFF2-40B4-BE49-F238E27FC236}">
              <a16:creationId xmlns:a16="http://schemas.microsoft.com/office/drawing/2014/main" id="{0D8DBBAC-1EBA-459E-8B4F-A527D428E76D}"/>
            </a:ext>
          </a:extLst>
        </xdr:cNvPr>
        <xdr:cNvSpPr/>
      </xdr:nvSpPr>
      <xdr:spPr>
        <a:xfrm>
          <a:off x="12242800" y="13485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14411</xdr:rowOff>
    </xdr:from>
    <xdr:ext cx="762000" cy="259045"/>
    <xdr:sp macro="" textlink="">
      <xdr:nvSpPr>
        <xdr:cNvPr id="283" name="テキスト ボックス 282">
          <a:extLst>
            <a:ext uri="{FF2B5EF4-FFF2-40B4-BE49-F238E27FC236}">
              <a16:creationId xmlns:a16="http://schemas.microsoft.com/office/drawing/2014/main" id="{C5DAA819-4981-49C4-8D4A-DD58AAB3046E}"/>
            </a:ext>
          </a:extLst>
        </xdr:cNvPr>
        <xdr:cNvSpPr txBox="1"/>
      </xdr:nvSpPr>
      <xdr:spPr>
        <a:xfrm>
          <a:off x="11950700" y="1325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A17B867A-03B7-40B1-A4EA-0FFC742E21B5}"/>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340FF17-CD32-4ECF-A379-DC2B3FB7D19C}"/>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C2553A4E-6246-4533-86A5-24637F91982F}"/>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7B2FBF4B-02DF-4732-AA6A-4F27A1626F94}"/>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AF1F4C6C-0EE2-4200-A52A-05746DA935BF}"/>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232B1122-A517-4350-B5A3-72B7B4153F16}"/>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D5437AEB-769F-4471-9CAD-A7EDBADBEDA6}"/>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EB737B26-C350-4A54-BB8B-C60FC6ADD918}"/>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7C3B69F4-5707-4CF5-A40C-E0C8DC54CF8B}"/>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D928D3FE-48A0-48C1-AF44-16757DFD1B82}"/>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72D39204-333F-46F6-99C4-9B9272831FD8}"/>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A7A3B0C7-DAB8-4C4D-9003-E71D7FBA354D}"/>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E4DACFEE-3832-4040-B6DB-3C153CD5CB9F}"/>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400"/>
            </a:lnSpc>
          </a:pPr>
          <a:r>
            <a:rPr lang="ja-JP" altLang="ja-JP" sz="1100" b="0" i="0" baseline="0">
              <a:solidFill>
                <a:schemeClr val="dk1"/>
              </a:solidFill>
              <a:effectLst/>
              <a:latin typeface="+mn-lt"/>
              <a:ea typeface="+mn-ea"/>
              <a:cs typeface="+mn-cs"/>
            </a:rPr>
            <a:t>　町村合併に伴い一部事務組合の職員の身分がそのまま引き継がれたことや、半島部を多く有する地理的要件などもあり、職員数の削減にも限界はあるが、職員数自体は、年々減少傾向にある。</a:t>
          </a:r>
          <a:endParaRPr lang="ja-JP" altLang="ja-JP" sz="1400">
            <a:effectLst/>
          </a:endParaRPr>
        </a:p>
        <a:p>
          <a:pPr rtl="0" eaLnBrk="1" fontAlgn="auto" latinLnBrk="0" hangingPunct="1">
            <a:lnSpc>
              <a:spcPts val="1400"/>
            </a:lnSpc>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、人口の減少が前年度比△</a:t>
          </a:r>
          <a:r>
            <a:rPr lang="en-US" altLang="ja-JP" sz="1100" b="0" i="0" baseline="0">
              <a:solidFill>
                <a:schemeClr val="dk1"/>
              </a:solidFill>
              <a:effectLst/>
              <a:latin typeface="+mn-lt"/>
              <a:ea typeface="+mn-ea"/>
              <a:cs typeface="+mn-cs"/>
            </a:rPr>
            <a:t>477</a:t>
          </a:r>
          <a:r>
            <a:rPr lang="ja-JP" altLang="ja-JP" sz="1100" b="0" i="0" baseline="0">
              <a:solidFill>
                <a:schemeClr val="dk1"/>
              </a:solidFill>
              <a:effectLst/>
              <a:latin typeface="+mn-lt"/>
              <a:ea typeface="+mn-ea"/>
              <a:cs typeface="+mn-cs"/>
            </a:rPr>
            <a:t>人となることから、結果、人口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人当たりの職員数は、</a:t>
          </a:r>
          <a:r>
            <a:rPr lang="en-US" altLang="ja-JP" sz="1100" b="0" i="0" baseline="0">
              <a:solidFill>
                <a:schemeClr val="dk1"/>
              </a:solidFill>
              <a:effectLst/>
              <a:latin typeface="+mn-lt"/>
              <a:ea typeface="+mn-ea"/>
              <a:cs typeface="+mn-cs"/>
            </a:rPr>
            <a:t>17.27</a:t>
          </a:r>
          <a:r>
            <a:rPr lang="ja-JP" altLang="ja-JP" sz="1100" b="0" i="0" baseline="0">
              <a:solidFill>
                <a:schemeClr val="dk1"/>
              </a:solidFill>
              <a:effectLst/>
              <a:latin typeface="+mn-lt"/>
              <a:ea typeface="+mn-ea"/>
              <a:cs typeface="+mn-cs"/>
            </a:rPr>
            <a:t>人（前年度比</a:t>
          </a:r>
          <a:r>
            <a:rPr lang="en-US" altLang="ja-JP" sz="1100" b="0" i="0" baseline="0">
              <a:solidFill>
                <a:schemeClr val="dk1"/>
              </a:solidFill>
              <a:effectLst/>
              <a:latin typeface="+mn-lt"/>
              <a:ea typeface="+mn-ea"/>
              <a:cs typeface="+mn-cs"/>
            </a:rPr>
            <a:t>0.04</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）で、類似団体中最も多い状態である。</a:t>
          </a:r>
          <a:endParaRPr lang="ja-JP" altLang="ja-JP" sz="1400">
            <a:effectLst/>
          </a:endParaRPr>
        </a:p>
        <a:p>
          <a:pPr rtl="0" eaLnBrk="1" fontAlgn="auto" latinLnBrk="0" hangingPunct="1">
            <a:lnSpc>
              <a:spcPts val="1400"/>
            </a:lnSpc>
          </a:pPr>
          <a:r>
            <a:rPr lang="ja-JP" altLang="ja-JP" sz="1100" b="0" i="0" baseline="0">
              <a:solidFill>
                <a:schemeClr val="dk1"/>
              </a:solidFill>
              <a:effectLst/>
              <a:latin typeface="+mn-lt"/>
              <a:ea typeface="+mn-ea"/>
              <a:cs typeface="+mn-cs"/>
            </a:rPr>
            <a:t>　そのため、施設の統廃合や指定管理者制度の導入などに努め、職員の適正な人員配置を行いながら、より一層の定員適正化を図る。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1B5792B2-D1F1-48CB-A29D-41DBDB89C0E7}"/>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737CC442-D248-4A25-B809-D44E2FE4594A}"/>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7CDF92FF-0C03-442C-AFF8-2828CCEF1AE8}"/>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69F6A3B4-0C7C-4A60-A9AE-68D9CA2C7EEC}"/>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E6957EED-D269-40A2-81D9-6D7F6047DE8B}"/>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FB94B0E6-768B-436E-BE78-A2F98655BC99}"/>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107B1D16-25A0-4100-908E-16E3EE8A9CE5}"/>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648C80DB-187B-4756-8109-8309B02E9694}"/>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CE41175A-9AF6-4097-9FB9-3F1B435A436C}"/>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D3A2997-5246-4FE5-B3EA-0BAFB99A3178}"/>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D4E45783-803A-409F-BCC1-D9210D441B2A}"/>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28A69C6E-F351-4227-B104-948C298155BE}"/>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CA8E5642-51C1-4393-8AF6-CA96254E272C}"/>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F755DDBA-0601-4EB1-974D-13F7AC987ADA}"/>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C2020148-E599-4735-A680-15127C85710B}"/>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6E022C07-6C0B-433F-8B98-FAE523DA4615}"/>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64AA8626-82FA-4AE7-B5B2-1CA8A664CB18}"/>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F0A31EE0-36F7-42F8-A41E-E323051FA59A}"/>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45992</xdr:rowOff>
    </xdr:from>
    <xdr:to>
      <xdr:col>81</xdr:col>
      <xdr:colOff>44450</xdr:colOff>
      <xdr:row>67</xdr:row>
      <xdr:rowOff>43815</xdr:rowOff>
    </xdr:to>
    <xdr:cxnSp macro="">
      <xdr:nvCxnSpPr>
        <xdr:cNvPr id="315" name="直線コネクタ 314">
          <a:extLst>
            <a:ext uri="{FF2B5EF4-FFF2-40B4-BE49-F238E27FC236}">
              <a16:creationId xmlns:a16="http://schemas.microsoft.com/office/drawing/2014/main" id="{1BB5779D-B885-49E7-951F-3040292DB17C}"/>
            </a:ext>
          </a:extLst>
        </xdr:cNvPr>
        <xdr:cNvCxnSpPr/>
      </xdr:nvCxnSpPr>
      <xdr:spPr>
        <a:xfrm flipV="1">
          <a:off x="15474950" y="9769112"/>
          <a:ext cx="0" cy="1506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15892</xdr:rowOff>
    </xdr:from>
    <xdr:ext cx="762000" cy="259045"/>
    <xdr:sp macro="" textlink="">
      <xdr:nvSpPr>
        <xdr:cNvPr id="316" name="定員管理の状況最小値テキスト">
          <a:extLst>
            <a:ext uri="{FF2B5EF4-FFF2-40B4-BE49-F238E27FC236}">
              <a16:creationId xmlns:a16="http://schemas.microsoft.com/office/drawing/2014/main" id="{F02698B4-42F3-4F47-ADA3-392AF6766CB1}"/>
            </a:ext>
          </a:extLst>
        </xdr:cNvPr>
        <xdr:cNvSpPr txBox="1"/>
      </xdr:nvSpPr>
      <xdr:spPr>
        <a:xfrm>
          <a:off x="15563850" y="1124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43815</xdr:rowOff>
    </xdr:from>
    <xdr:to>
      <xdr:col>81</xdr:col>
      <xdr:colOff>133350</xdr:colOff>
      <xdr:row>67</xdr:row>
      <xdr:rowOff>43815</xdr:rowOff>
    </xdr:to>
    <xdr:cxnSp macro="">
      <xdr:nvCxnSpPr>
        <xdr:cNvPr id="317" name="直線コネクタ 316">
          <a:extLst>
            <a:ext uri="{FF2B5EF4-FFF2-40B4-BE49-F238E27FC236}">
              <a16:creationId xmlns:a16="http://schemas.microsoft.com/office/drawing/2014/main" id="{31D3019C-CE0C-4F04-B7B4-84DADDEBAF18}"/>
            </a:ext>
          </a:extLst>
        </xdr:cNvPr>
        <xdr:cNvCxnSpPr/>
      </xdr:nvCxnSpPr>
      <xdr:spPr>
        <a:xfrm>
          <a:off x="15405100" y="112756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132369</xdr:rowOff>
    </xdr:from>
    <xdr:ext cx="762000" cy="259045"/>
    <xdr:sp macro="" textlink="">
      <xdr:nvSpPr>
        <xdr:cNvPr id="318" name="定員管理の状況最大値テキスト">
          <a:extLst>
            <a:ext uri="{FF2B5EF4-FFF2-40B4-BE49-F238E27FC236}">
              <a16:creationId xmlns:a16="http://schemas.microsoft.com/office/drawing/2014/main" id="{33284DAE-9B09-4D31-8A3B-2E172DB2EA8E}"/>
            </a:ext>
          </a:extLst>
        </xdr:cNvPr>
        <xdr:cNvSpPr txBox="1"/>
      </xdr:nvSpPr>
      <xdr:spPr>
        <a:xfrm>
          <a:off x="15563850" y="95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45992</xdr:rowOff>
    </xdr:from>
    <xdr:to>
      <xdr:col>81</xdr:col>
      <xdr:colOff>133350</xdr:colOff>
      <xdr:row>58</xdr:row>
      <xdr:rowOff>45992</xdr:rowOff>
    </xdr:to>
    <xdr:cxnSp macro="">
      <xdr:nvCxnSpPr>
        <xdr:cNvPr id="319" name="直線コネクタ 318">
          <a:extLst>
            <a:ext uri="{FF2B5EF4-FFF2-40B4-BE49-F238E27FC236}">
              <a16:creationId xmlns:a16="http://schemas.microsoft.com/office/drawing/2014/main" id="{0622EE2A-15CE-4F77-9EAC-EDF56E25093E}"/>
            </a:ext>
          </a:extLst>
        </xdr:cNvPr>
        <xdr:cNvCxnSpPr/>
      </xdr:nvCxnSpPr>
      <xdr:spPr>
        <a:xfrm>
          <a:off x="15405100" y="97691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43815</xdr:rowOff>
    </xdr:from>
    <xdr:to>
      <xdr:col>81</xdr:col>
      <xdr:colOff>44450</xdr:colOff>
      <xdr:row>67</xdr:row>
      <xdr:rowOff>50709</xdr:rowOff>
    </xdr:to>
    <xdr:cxnSp macro="">
      <xdr:nvCxnSpPr>
        <xdr:cNvPr id="320" name="直線コネクタ 319">
          <a:extLst>
            <a:ext uri="{FF2B5EF4-FFF2-40B4-BE49-F238E27FC236}">
              <a16:creationId xmlns:a16="http://schemas.microsoft.com/office/drawing/2014/main" id="{F90BAAD9-49E1-4960-8583-B156E3A83D29}"/>
            </a:ext>
          </a:extLst>
        </xdr:cNvPr>
        <xdr:cNvCxnSpPr/>
      </xdr:nvCxnSpPr>
      <xdr:spPr>
        <a:xfrm flipV="1">
          <a:off x="14712950" y="11275695"/>
          <a:ext cx="762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124749</xdr:rowOff>
    </xdr:from>
    <xdr:ext cx="762000" cy="259045"/>
    <xdr:sp macro="" textlink="">
      <xdr:nvSpPr>
        <xdr:cNvPr id="321" name="定員管理の状況平均値テキスト">
          <a:extLst>
            <a:ext uri="{FF2B5EF4-FFF2-40B4-BE49-F238E27FC236}">
              <a16:creationId xmlns:a16="http://schemas.microsoft.com/office/drawing/2014/main" id="{F8E34B2A-8E64-4CE2-ABDF-6C3EEEAA7398}"/>
            </a:ext>
          </a:extLst>
        </xdr:cNvPr>
        <xdr:cNvSpPr txBox="1"/>
      </xdr:nvSpPr>
      <xdr:spPr>
        <a:xfrm>
          <a:off x="15563850" y="1018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108222</xdr:rowOff>
    </xdr:from>
    <xdr:to>
      <xdr:col>81</xdr:col>
      <xdr:colOff>95250</xdr:colOff>
      <xdr:row>62</xdr:row>
      <xdr:rowOff>38372</xdr:rowOff>
    </xdr:to>
    <xdr:sp macro="" textlink="">
      <xdr:nvSpPr>
        <xdr:cNvPr id="322" name="フローチャート: 判断 321">
          <a:extLst>
            <a:ext uri="{FF2B5EF4-FFF2-40B4-BE49-F238E27FC236}">
              <a16:creationId xmlns:a16="http://schemas.microsoft.com/office/drawing/2014/main" id="{C6E193A1-8B9A-4D82-8E6B-415C6D9F9078}"/>
            </a:ext>
          </a:extLst>
        </xdr:cNvPr>
        <xdr:cNvSpPr/>
      </xdr:nvSpPr>
      <xdr:spPr>
        <a:xfrm>
          <a:off x="15427960" y="1033426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156663</xdr:rowOff>
    </xdr:from>
    <xdr:to>
      <xdr:col>77</xdr:col>
      <xdr:colOff>44450</xdr:colOff>
      <xdr:row>67</xdr:row>
      <xdr:rowOff>50709</xdr:rowOff>
    </xdr:to>
    <xdr:cxnSp macro="">
      <xdr:nvCxnSpPr>
        <xdr:cNvPr id="323" name="直線コネクタ 322">
          <a:extLst>
            <a:ext uri="{FF2B5EF4-FFF2-40B4-BE49-F238E27FC236}">
              <a16:creationId xmlns:a16="http://schemas.microsoft.com/office/drawing/2014/main" id="{3E751AFE-78F6-46A0-B618-3656DDA3CFDF}"/>
            </a:ext>
          </a:extLst>
        </xdr:cNvPr>
        <xdr:cNvCxnSpPr/>
      </xdr:nvCxnSpPr>
      <xdr:spPr>
        <a:xfrm>
          <a:off x="13903960" y="11220903"/>
          <a:ext cx="80899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24" name="フローチャート: 判断 323">
          <a:extLst>
            <a:ext uri="{FF2B5EF4-FFF2-40B4-BE49-F238E27FC236}">
              <a16:creationId xmlns:a16="http://schemas.microsoft.com/office/drawing/2014/main" id="{6132478A-626F-47F2-B7F1-6CBBCB383EB5}"/>
            </a:ext>
          </a:extLst>
        </xdr:cNvPr>
        <xdr:cNvSpPr/>
      </xdr:nvSpPr>
      <xdr:spPr>
        <a:xfrm>
          <a:off x="14665960" y="1029117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25" name="テキスト ボックス 324">
          <a:extLst>
            <a:ext uri="{FF2B5EF4-FFF2-40B4-BE49-F238E27FC236}">
              <a16:creationId xmlns:a16="http://schemas.microsoft.com/office/drawing/2014/main" id="{001C2F52-FB63-4BD1-9ECA-0E4BF31D682D}"/>
            </a:ext>
          </a:extLst>
        </xdr:cNvPr>
        <xdr:cNvSpPr txBox="1"/>
      </xdr:nvSpPr>
      <xdr:spPr>
        <a:xfrm>
          <a:off x="14370050" y="1006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58420</xdr:rowOff>
    </xdr:from>
    <xdr:to>
      <xdr:col>72</xdr:col>
      <xdr:colOff>203200</xdr:colOff>
      <xdr:row>66</xdr:row>
      <xdr:rowOff>156663</xdr:rowOff>
    </xdr:to>
    <xdr:cxnSp macro="">
      <xdr:nvCxnSpPr>
        <xdr:cNvPr id="326" name="直線コネクタ 325">
          <a:extLst>
            <a:ext uri="{FF2B5EF4-FFF2-40B4-BE49-F238E27FC236}">
              <a16:creationId xmlns:a16="http://schemas.microsoft.com/office/drawing/2014/main" id="{D157DF2A-3597-442D-ACB8-E89AD4365413}"/>
            </a:ext>
          </a:extLst>
        </xdr:cNvPr>
        <xdr:cNvCxnSpPr/>
      </xdr:nvCxnSpPr>
      <xdr:spPr>
        <a:xfrm>
          <a:off x="13106400" y="11122660"/>
          <a:ext cx="79756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157299</xdr:rowOff>
    </xdr:from>
    <xdr:to>
      <xdr:col>73</xdr:col>
      <xdr:colOff>44450</xdr:colOff>
      <xdr:row>61</xdr:row>
      <xdr:rowOff>87449</xdr:rowOff>
    </xdr:to>
    <xdr:sp macro="" textlink="">
      <xdr:nvSpPr>
        <xdr:cNvPr id="327" name="フローチャート: 判断 326">
          <a:extLst>
            <a:ext uri="{FF2B5EF4-FFF2-40B4-BE49-F238E27FC236}">
              <a16:creationId xmlns:a16="http://schemas.microsoft.com/office/drawing/2014/main" id="{F7EB8ADA-991E-4514-9665-5560F77221B0}"/>
            </a:ext>
          </a:extLst>
        </xdr:cNvPr>
        <xdr:cNvSpPr/>
      </xdr:nvSpPr>
      <xdr:spPr>
        <a:xfrm>
          <a:off x="13868400" y="102156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97626</xdr:rowOff>
    </xdr:from>
    <xdr:ext cx="762000" cy="259045"/>
    <xdr:sp macro="" textlink="">
      <xdr:nvSpPr>
        <xdr:cNvPr id="328" name="テキスト ボックス 327">
          <a:extLst>
            <a:ext uri="{FF2B5EF4-FFF2-40B4-BE49-F238E27FC236}">
              <a16:creationId xmlns:a16="http://schemas.microsoft.com/office/drawing/2014/main" id="{96E263C8-B2CA-46A6-AF84-BA5EC30C56DC}"/>
            </a:ext>
          </a:extLst>
        </xdr:cNvPr>
        <xdr:cNvSpPr txBox="1"/>
      </xdr:nvSpPr>
      <xdr:spPr>
        <a:xfrm>
          <a:off x="13557250" y="998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154033</xdr:rowOff>
    </xdr:from>
    <xdr:to>
      <xdr:col>68</xdr:col>
      <xdr:colOff>152400</xdr:colOff>
      <xdr:row>66</xdr:row>
      <xdr:rowOff>58420</xdr:rowOff>
    </xdr:to>
    <xdr:cxnSp macro="">
      <xdr:nvCxnSpPr>
        <xdr:cNvPr id="329" name="直線コネクタ 328">
          <a:extLst>
            <a:ext uri="{FF2B5EF4-FFF2-40B4-BE49-F238E27FC236}">
              <a16:creationId xmlns:a16="http://schemas.microsoft.com/office/drawing/2014/main" id="{7A40B94C-DA47-4082-88D6-B102274CCB82}"/>
            </a:ext>
          </a:extLst>
        </xdr:cNvPr>
        <xdr:cNvCxnSpPr/>
      </xdr:nvCxnSpPr>
      <xdr:spPr>
        <a:xfrm>
          <a:off x="12293600" y="11050633"/>
          <a:ext cx="812800" cy="7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162469</xdr:rowOff>
    </xdr:from>
    <xdr:to>
      <xdr:col>68</xdr:col>
      <xdr:colOff>203200</xdr:colOff>
      <xdr:row>61</xdr:row>
      <xdr:rowOff>92619</xdr:rowOff>
    </xdr:to>
    <xdr:sp macro="" textlink="">
      <xdr:nvSpPr>
        <xdr:cNvPr id="330" name="フローチャート: 判断 329">
          <a:extLst>
            <a:ext uri="{FF2B5EF4-FFF2-40B4-BE49-F238E27FC236}">
              <a16:creationId xmlns:a16="http://schemas.microsoft.com/office/drawing/2014/main" id="{BDBD2AED-8D4F-42AF-9A05-C18A92294CC1}"/>
            </a:ext>
          </a:extLst>
        </xdr:cNvPr>
        <xdr:cNvSpPr/>
      </xdr:nvSpPr>
      <xdr:spPr>
        <a:xfrm>
          <a:off x="13055600" y="1022086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102796</xdr:rowOff>
    </xdr:from>
    <xdr:ext cx="762000" cy="259045"/>
    <xdr:sp macro="" textlink="">
      <xdr:nvSpPr>
        <xdr:cNvPr id="331" name="テキスト ボックス 330">
          <a:extLst>
            <a:ext uri="{FF2B5EF4-FFF2-40B4-BE49-F238E27FC236}">
              <a16:creationId xmlns:a16="http://schemas.microsoft.com/office/drawing/2014/main" id="{2EBBD45E-2396-4FCC-961D-79BC63B64C5F}"/>
            </a:ext>
          </a:extLst>
        </xdr:cNvPr>
        <xdr:cNvSpPr txBox="1"/>
      </xdr:nvSpPr>
      <xdr:spPr>
        <a:xfrm>
          <a:off x="12763500" y="999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143510</xdr:rowOff>
    </xdr:from>
    <xdr:to>
      <xdr:col>64</xdr:col>
      <xdr:colOff>152400</xdr:colOff>
      <xdr:row>61</xdr:row>
      <xdr:rowOff>73660</xdr:rowOff>
    </xdr:to>
    <xdr:sp macro="" textlink="">
      <xdr:nvSpPr>
        <xdr:cNvPr id="332" name="フローチャート: 判断 331">
          <a:extLst>
            <a:ext uri="{FF2B5EF4-FFF2-40B4-BE49-F238E27FC236}">
              <a16:creationId xmlns:a16="http://schemas.microsoft.com/office/drawing/2014/main" id="{8729ECA6-D578-46FD-9172-F833950DC9D3}"/>
            </a:ext>
          </a:extLst>
        </xdr:cNvPr>
        <xdr:cNvSpPr/>
      </xdr:nvSpPr>
      <xdr:spPr>
        <a:xfrm>
          <a:off x="1224280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83837</xdr:rowOff>
    </xdr:from>
    <xdr:ext cx="762000" cy="259045"/>
    <xdr:sp macro="" textlink="">
      <xdr:nvSpPr>
        <xdr:cNvPr id="333" name="テキスト ボックス 332">
          <a:extLst>
            <a:ext uri="{FF2B5EF4-FFF2-40B4-BE49-F238E27FC236}">
              <a16:creationId xmlns:a16="http://schemas.microsoft.com/office/drawing/2014/main" id="{1DEB70B3-29F2-4903-B706-4D96B1FCBE80}"/>
            </a:ext>
          </a:extLst>
        </xdr:cNvPr>
        <xdr:cNvSpPr txBox="1"/>
      </xdr:nvSpPr>
      <xdr:spPr>
        <a:xfrm>
          <a:off x="11950700" y="99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DEB933A-F15A-40FF-A138-9E6D03FD881F}"/>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A90D2A1F-24EE-43E8-8AE2-A0C9D73CAA2C}"/>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D7F26C7-6A6B-40F8-B750-92221A586149}"/>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369CF610-05BC-426C-A8F3-7FA555644B4C}"/>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DCC2762-F5AF-4EA8-BF17-9B9A6F9FE55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164465</xdr:rowOff>
    </xdr:from>
    <xdr:to>
      <xdr:col>81</xdr:col>
      <xdr:colOff>95250</xdr:colOff>
      <xdr:row>67</xdr:row>
      <xdr:rowOff>94615</xdr:rowOff>
    </xdr:to>
    <xdr:sp macro="" textlink="">
      <xdr:nvSpPr>
        <xdr:cNvPr id="339" name="楕円 338">
          <a:extLst>
            <a:ext uri="{FF2B5EF4-FFF2-40B4-BE49-F238E27FC236}">
              <a16:creationId xmlns:a16="http://schemas.microsoft.com/office/drawing/2014/main" id="{6F260A99-BB77-4F5E-B2A9-93810E25FE32}"/>
            </a:ext>
          </a:extLst>
        </xdr:cNvPr>
        <xdr:cNvSpPr/>
      </xdr:nvSpPr>
      <xdr:spPr>
        <a:xfrm>
          <a:off x="15427960" y="112287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60342</xdr:rowOff>
    </xdr:from>
    <xdr:ext cx="762000" cy="259045"/>
    <xdr:sp macro="" textlink="">
      <xdr:nvSpPr>
        <xdr:cNvPr id="340" name="定員管理の状況該当値テキスト">
          <a:extLst>
            <a:ext uri="{FF2B5EF4-FFF2-40B4-BE49-F238E27FC236}">
              <a16:creationId xmlns:a16="http://schemas.microsoft.com/office/drawing/2014/main" id="{0AA2C044-B9C1-49B6-9D68-61A2DC7E09F2}"/>
            </a:ext>
          </a:extLst>
        </xdr:cNvPr>
        <xdr:cNvSpPr txBox="1"/>
      </xdr:nvSpPr>
      <xdr:spPr>
        <a:xfrm>
          <a:off x="15563850" y="1112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171359</xdr:rowOff>
    </xdr:from>
    <xdr:to>
      <xdr:col>77</xdr:col>
      <xdr:colOff>95250</xdr:colOff>
      <xdr:row>67</xdr:row>
      <xdr:rowOff>101509</xdr:rowOff>
    </xdr:to>
    <xdr:sp macro="" textlink="">
      <xdr:nvSpPr>
        <xdr:cNvPr id="341" name="楕円 340">
          <a:extLst>
            <a:ext uri="{FF2B5EF4-FFF2-40B4-BE49-F238E27FC236}">
              <a16:creationId xmlns:a16="http://schemas.microsoft.com/office/drawing/2014/main" id="{7630A47D-8177-4E4B-B6C0-DC85FE4E8503}"/>
            </a:ext>
          </a:extLst>
        </xdr:cNvPr>
        <xdr:cNvSpPr/>
      </xdr:nvSpPr>
      <xdr:spPr>
        <a:xfrm>
          <a:off x="14665960" y="112355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86286</xdr:rowOff>
    </xdr:from>
    <xdr:ext cx="736600" cy="259045"/>
    <xdr:sp macro="" textlink="">
      <xdr:nvSpPr>
        <xdr:cNvPr id="342" name="テキスト ボックス 341">
          <a:extLst>
            <a:ext uri="{FF2B5EF4-FFF2-40B4-BE49-F238E27FC236}">
              <a16:creationId xmlns:a16="http://schemas.microsoft.com/office/drawing/2014/main" id="{FD8627B6-D8B2-4A43-88E0-99A907BC5C96}"/>
            </a:ext>
          </a:extLst>
        </xdr:cNvPr>
        <xdr:cNvSpPr txBox="1"/>
      </xdr:nvSpPr>
      <xdr:spPr>
        <a:xfrm>
          <a:off x="14370050" y="11318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105863</xdr:rowOff>
    </xdr:from>
    <xdr:to>
      <xdr:col>73</xdr:col>
      <xdr:colOff>44450</xdr:colOff>
      <xdr:row>67</xdr:row>
      <xdr:rowOff>36013</xdr:rowOff>
    </xdr:to>
    <xdr:sp macro="" textlink="">
      <xdr:nvSpPr>
        <xdr:cNvPr id="343" name="楕円 342">
          <a:extLst>
            <a:ext uri="{FF2B5EF4-FFF2-40B4-BE49-F238E27FC236}">
              <a16:creationId xmlns:a16="http://schemas.microsoft.com/office/drawing/2014/main" id="{6D6BF4CD-C164-426B-B5DF-4BCC4FB6324F}"/>
            </a:ext>
          </a:extLst>
        </xdr:cNvPr>
        <xdr:cNvSpPr/>
      </xdr:nvSpPr>
      <xdr:spPr>
        <a:xfrm>
          <a:off x="13868400" y="1117010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20790</xdr:rowOff>
    </xdr:from>
    <xdr:ext cx="762000" cy="259045"/>
    <xdr:sp macro="" textlink="">
      <xdr:nvSpPr>
        <xdr:cNvPr id="344" name="テキスト ボックス 343">
          <a:extLst>
            <a:ext uri="{FF2B5EF4-FFF2-40B4-BE49-F238E27FC236}">
              <a16:creationId xmlns:a16="http://schemas.microsoft.com/office/drawing/2014/main" id="{92C24A04-0D70-4CD4-B584-5DF0E30031F5}"/>
            </a:ext>
          </a:extLst>
        </xdr:cNvPr>
        <xdr:cNvSpPr txBox="1"/>
      </xdr:nvSpPr>
      <xdr:spPr>
        <a:xfrm>
          <a:off x="13557250" y="1125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7620</xdr:rowOff>
    </xdr:from>
    <xdr:to>
      <xdr:col>68</xdr:col>
      <xdr:colOff>203200</xdr:colOff>
      <xdr:row>66</xdr:row>
      <xdr:rowOff>109220</xdr:rowOff>
    </xdr:to>
    <xdr:sp macro="" textlink="">
      <xdr:nvSpPr>
        <xdr:cNvPr id="345" name="楕円 344">
          <a:extLst>
            <a:ext uri="{FF2B5EF4-FFF2-40B4-BE49-F238E27FC236}">
              <a16:creationId xmlns:a16="http://schemas.microsoft.com/office/drawing/2014/main" id="{3D228204-6F2B-40C6-A55E-D16DBB060EC3}"/>
            </a:ext>
          </a:extLst>
        </xdr:cNvPr>
        <xdr:cNvSpPr/>
      </xdr:nvSpPr>
      <xdr:spPr>
        <a:xfrm>
          <a:off x="13055600" y="1107186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93997</xdr:rowOff>
    </xdr:from>
    <xdr:ext cx="762000" cy="259045"/>
    <xdr:sp macro="" textlink="">
      <xdr:nvSpPr>
        <xdr:cNvPr id="346" name="テキスト ボックス 345">
          <a:extLst>
            <a:ext uri="{FF2B5EF4-FFF2-40B4-BE49-F238E27FC236}">
              <a16:creationId xmlns:a16="http://schemas.microsoft.com/office/drawing/2014/main" id="{7A19467C-ED92-4A71-8779-F91BDF3A7235}"/>
            </a:ext>
          </a:extLst>
        </xdr:cNvPr>
        <xdr:cNvSpPr txBox="1"/>
      </xdr:nvSpPr>
      <xdr:spPr>
        <a:xfrm>
          <a:off x="12763500" y="1115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103233</xdr:rowOff>
    </xdr:from>
    <xdr:to>
      <xdr:col>64</xdr:col>
      <xdr:colOff>152400</xdr:colOff>
      <xdr:row>66</xdr:row>
      <xdr:rowOff>33383</xdr:rowOff>
    </xdr:to>
    <xdr:sp macro="" textlink="">
      <xdr:nvSpPr>
        <xdr:cNvPr id="347" name="楕円 346">
          <a:extLst>
            <a:ext uri="{FF2B5EF4-FFF2-40B4-BE49-F238E27FC236}">
              <a16:creationId xmlns:a16="http://schemas.microsoft.com/office/drawing/2014/main" id="{DA9CA955-A39E-4D0C-A549-A41822FE8FA6}"/>
            </a:ext>
          </a:extLst>
        </xdr:cNvPr>
        <xdr:cNvSpPr/>
      </xdr:nvSpPr>
      <xdr:spPr>
        <a:xfrm>
          <a:off x="12242800" y="109998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18160</xdr:rowOff>
    </xdr:from>
    <xdr:ext cx="762000" cy="259045"/>
    <xdr:sp macro="" textlink="">
      <xdr:nvSpPr>
        <xdr:cNvPr id="348" name="テキスト ボックス 347">
          <a:extLst>
            <a:ext uri="{FF2B5EF4-FFF2-40B4-BE49-F238E27FC236}">
              <a16:creationId xmlns:a16="http://schemas.microsoft.com/office/drawing/2014/main" id="{8DC7CACE-9EFC-4B85-93DA-3AF55968C35F}"/>
            </a:ext>
          </a:extLst>
        </xdr:cNvPr>
        <xdr:cNvSpPr txBox="1"/>
      </xdr:nvSpPr>
      <xdr:spPr>
        <a:xfrm>
          <a:off x="11950700" y="1108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830932F5-CAE0-4C71-9747-36CB4F9125E7}"/>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AD04990-C5F6-4DE5-AE0B-F6FAE5763E21}"/>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1EA6CE09-AA24-42AF-AED0-58A4D5C5DE6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2FFB435-C904-4A50-BE57-6EF2704DA5CC}"/>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4215CF91-8C84-4718-A36F-B539577E71FA}"/>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270E26DF-9C93-4C58-A486-223349ADA30E}"/>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CCE001FD-6A8F-4E72-A12B-059BD308BD6B}"/>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F48EC2BA-A003-492F-84C0-C0BE902CEBD8}"/>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437BD1F1-22B6-4452-9148-57B20E925625}"/>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992BC067-EAF8-4ABF-B47F-658AD3092DFD}"/>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6B5433F4-9A40-4990-A43F-CE5EEA0B4CC1}"/>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8C6B3667-B570-4AD4-BF9F-0E6E8194004B}"/>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507F841-1C39-4715-A876-407701B82ED5}"/>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400"/>
            </a:lnSpc>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緊急度・優先度を考慮しながら投資的事業を実施することで地方債発行の抑制に努めている。</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ヵ年平均で、類似団体、全国及び愛媛県平均を共に上回る</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％であり、前年度と比較して、</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ポイント増加した。</a:t>
          </a:r>
          <a:endParaRPr lang="ja-JP" altLang="ja-JP" sz="1400">
            <a:effectLst/>
          </a:endParaRPr>
        </a:p>
        <a:p>
          <a:pPr eaLnBrk="1" fontAlgn="auto" latinLnBrk="0" hangingPunct="1">
            <a:lnSpc>
              <a:spcPts val="1400"/>
            </a:lnSpc>
          </a:pPr>
          <a:r>
            <a:rPr lang="ja-JP" altLang="ja-JP" sz="1100" b="0" i="0" baseline="0">
              <a:solidFill>
                <a:schemeClr val="dk1"/>
              </a:solidFill>
              <a:effectLst/>
              <a:latin typeface="+mn-lt"/>
              <a:ea typeface="+mn-ea"/>
              <a:cs typeface="+mn-cs"/>
            </a:rPr>
            <a:t>　更に単年度で見ると、令和４年度は</a:t>
          </a:r>
          <a:r>
            <a:rPr lang="en-US" altLang="ja-JP" sz="1100" b="0" i="0" baseline="0">
              <a:solidFill>
                <a:schemeClr val="dk1"/>
              </a:solidFill>
              <a:effectLst/>
              <a:latin typeface="+mn-lt"/>
              <a:ea typeface="+mn-ea"/>
              <a:cs typeface="+mn-cs"/>
            </a:rPr>
            <a:t>10.3</a:t>
          </a:r>
          <a:r>
            <a:rPr lang="ja-JP" altLang="ja-JP" sz="1100" b="0" i="0" baseline="0">
              <a:solidFill>
                <a:schemeClr val="dk1"/>
              </a:solidFill>
              <a:effectLst/>
              <a:latin typeface="+mn-lt"/>
              <a:ea typeface="+mn-ea"/>
              <a:cs typeface="+mn-cs"/>
            </a:rPr>
            <a:t>％で、前年度と比較すると</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ポイント増加した。</a:t>
          </a:r>
          <a:r>
            <a:rPr lang="ja-JP" altLang="en-US" sz="1100" b="0" i="0" baseline="0">
              <a:solidFill>
                <a:schemeClr val="dk1"/>
              </a:solidFill>
              <a:effectLst/>
              <a:latin typeface="+mn-lt"/>
              <a:ea typeface="+mn-ea"/>
              <a:cs typeface="+mn-cs"/>
            </a:rPr>
            <a:t>普通交付税</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178,115</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や臨時財政対策債</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241,102</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の減少</a:t>
          </a:r>
          <a:r>
            <a:rPr lang="ja-JP" altLang="ja-JP" sz="1100" b="0" i="0" baseline="0">
              <a:solidFill>
                <a:schemeClr val="dk1"/>
              </a:solidFill>
              <a:effectLst/>
              <a:latin typeface="+mn-lt"/>
              <a:ea typeface="+mn-ea"/>
              <a:cs typeface="+mn-cs"/>
            </a:rPr>
            <a:t>などによるものである。</a:t>
          </a:r>
          <a:endParaRPr lang="ja-JP" altLang="ja-JP" sz="1400">
            <a:effectLst/>
          </a:endParaRPr>
        </a:p>
        <a:p>
          <a:pPr eaLnBrk="1" fontAlgn="auto" latinLnBrk="0" hangingPunct="1">
            <a:lnSpc>
              <a:spcPts val="1400"/>
            </a:lnSpc>
          </a:pPr>
          <a:r>
            <a:rPr lang="ja-JP" altLang="ja-JP" sz="1100" b="0" i="0" baseline="0">
              <a:solidFill>
                <a:schemeClr val="dk1"/>
              </a:solidFill>
              <a:effectLst/>
              <a:latin typeface="+mn-lt"/>
              <a:ea typeface="+mn-ea"/>
              <a:cs typeface="+mn-cs"/>
            </a:rPr>
            <a:t>　今後も、選択と集中による投資的経費の縮減を図りながら公債費の抑制に努め、将来を見据えた財政運営を行う。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953A1ACD-C89C-4F52-919E-47CC6F4F1533}"/>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215971EA-B1A7-4D27-BD97-6B480DD2A2C1}"/>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274E88E0-B17E-492A-BDDE-75D9475DDEB8}"/>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DFC8DFAE-CB0E-433E-BBFA-5A1B0D1C2CE6}"/>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F9AB93DE-8EEB-4D91-9A2F-B44763FE2F8C}"/>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78FC357C-F190-4F89-BA8A-885F904FFB49}"/>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F4B0DCCC-6E03-44D3-9B8E-360DB82EC733}"/>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5E50F71D-DA95-47E0-9E36-96F536A365F8}"/>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727ECC15-3C4D-4B27-A35C-76A40915E838}"/>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CEE295DF-A80E-4440-9D6F-16F85FBDCE0E}"/>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4DA4294F-1F69-457E-98D5-FBD729259EF4}"/>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DFA204A1-251A-42EF-AC51-4CCA84A05B9E}"/>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C4DDF08-6F2C-415B-9636-E401E0C798F6}"/>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F9ABF56D-6896-4F54-BFCE-D0109622BD72}"/>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DB5940C3-6B51-4E78-8D31-ABB067FD5326}"/>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3E63B4F9-96C1-4947-B801-3734E3D0273D}"/>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a:extLst>
            <a:ext uri="{FF2B5EF4-FFF2-40B4-BE49-F238E27FC236}">
              <a16:creationId xmlns:a16="http://schemas.microsoft.com/office/drawing/2014/main" id="{3B274EC5-20BF-4D22-9A40-95814AE471F4}"/>
            </a:ext>
          </a:extLst>
        </xdr:cNvPr>
        <xdr:cNvSpPr txBox="1"/>
      </xdr:nvSpPr>
      <xdr:spPr>
        <a:xfrm>
          <a:off x="1097915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52EE3D2F-FEE2-442D-9529-BE559593AA2C}"/>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45</xdr:row>
      <xdr:rowOff>79828</xdr:rowOff>
    </xdr:to>
    <xdr:cxnSp macro="">
      <xdr:nvCxnSpPr>
        <xdr:cNvPr id="380" name="直線コネクタ 379">
          <a:extLst>
            <a:ext uri="{FF2B5EF4-FFF2-40B4-BE49-F238E27FC236}">
              <a16:creationId xmlns:a16="http://schemas.microsoft.com/office/drawing/2014/main" id="{93CDADE3-A418-45D5-884E-8F6CA57A3B4E}"/>
            </a:ext>
          </a:extLst>
        </xdr:cNvPr>
        <xdr:cNvCxnSpPr/>
      </xdr:nvCxnSpPr>
      <xdr:spPr>
        <a:xfrm flipV="1">
          <a:off x="15474950" y="6024336"/>
          <a:ext cx="0" cy="1599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51905</xdr:rowOff>
    </xdr:from>
    <xdr:ext cx="762000" cy="259045"/>
    <xdr:sp macro="" textlink="">
      <xdr:nvSpPr>
        <xdr:cNvPr id="381" name="公債費負担の状況最小値テキスト">
          <a:extLst>
            <a:ext uri="{FF2B5EF4-FFF2-40B4-BE49-F238E27FC236}">
              <a16:creationId xmlns:a16="http://schemas.microsoft.com/office/drawing/2014/main" id="{FF40AD33-9238-463C-88B6-746DE9A00987}"/>
            </a:ext>
          </a:extLst>
        </xdr:cNvPr>
        <xdr:cNvSpPr txBox="1"/>
      </xdr:nvSpPr>
      <xdr:spPr>
        <a:xfrm>
          <a:off x="15563850" y="75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79828</xdr:rowOff>
    </xdr:from>
    <xdr:to>
      <xdr:col>81</xdr:col>
      <xdr:colOff>133350</xdr:colOff>
      <xdr:row>45</xdr:row>
      <xdr:rowOff>79828</xdr:rowOff>
    </xdr:to>
    <xdr:cxnSp macro="">
      <xdr:nvCxnSpPr>
        <xdr:cNvPr id="382" name="直線コネクタ 381">
          <a:extLst>
            <a:ext uri="{FF2B5EF4-FFF2-40B4-BE49-F238E27FC236}">
              <a16:creationId xmlns:a16="http://schemas.microsoft.com/office/drawing/2014/main" id="{415A4F55-F7FA-4D9E-8B8A-E8CC2B9EB49B}"/>
            </a:ext>
          </a:extLst>
        </xdr:cNvPr>
        <xdr:cNvCxnSpPr/>
      </xdr:nvCxnSpPr>
      <xdr:spPr>
        <a:xfrm>
          <a:off x="15405100" y="76236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83" name="公債費負担の状況最大値テキスト">
          <a:extLst>
            <a:ext uri="{FF2B5EF4-FFF2-40B4-BE49-F238E27FC236}">
              <a16:creationId xmlns:a16="http://schemas.microsoft.com/office/drawing/2014/main" id="{95528199-FA31-474B-AFD7-5BBD6C9841CB}"/>
            </a:ext>
          </a:extLst>
        </xdr:cNvPr>
        <xdr:cNvSpPr txBox="1"/>
      </xdr:nvSpPr>
      <xdr:spPr>
        <a:xfrm>
          <a:off x="15563850" y="577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84" name="直線コネクタ 383">
          <a:extLst>
            <a:ext uri="{FF2B5EF4-FFF2-40B4-BE49-F238E27FC236}">
              <a16:creationId xmlns:a16="http://schemas.microsoft.com/office/drawing/2014/main" id="{DFAB4E21-C532-462D-A86A-B78AF745AE98}"/>
            </a:ext>
          </a:extLst>
        </xdr:cNvPr>
        <xdr:cNvCxnSpPr/>
      </xdr:nvCxnSpPr>
      <xdr:spPr>
        <a:xfrm>
          <a:off x="15405100" y="6024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128815</xdr:rowOff>
    </xdr:from>
    <xdr:to>
      <xdr:col>81</xdr:col>
      <xdr:colOff>44450</xdr:colOff>
      <xdr:row>43</xdr:row>
      <xdr:rowOff>60778</xdr:rowOff>
    </xdr:to>
    <xdr:cxnSp macro="">
      <xdr:nvCxnSpPr>
        <xdr:cNvPr id="385" name="直線コネクタ 384">
          <a:extLst>
            <a:ext uri="{FF2B5EF4-FFF2-40B4-BE49-F238E27FC236}">
              <a16:creationId xmlns:a16="http://schemas.microsoft.com/office/drawing/2014/main" id="{D301BBB8-43FE-4599-9F06-768CD0792D3E}"/>
            </a:ext>
          </a:extLst>
        </xdr:cNvPr>
        <xdr:cNvCxnSpPr/>
      </xdr:nvCxnSpPr>
      <xdr:spPr>
        <a:xfrm>
          <a:off x="14712950" y="7169695"/>
          <a:ext cx="762000" cy="9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110870</xdr:rowOff>
    </xdr:from>
    <xdr:ext cx="762000" cy="259045"/>
    <xdr:sp macro="" textlink="">
      <xdr:nvSpPr>
        <xdr:cNvPr id="386" name="公債費負担の状況平均値テキスト">
          <a:extLst>
            <a:ext uri="{FF2B5EF4-FFF2-40B4-BE49-F238E27FC236}">
              <a16:creationId xmlns:a16="http://schemas.microsoft.com/office/drawing/2014/main" id="{C19301F4-89AD-4C80-916C-4DE687C5EC25}"/>
            </a:ext>
          </a:extLst>
        </xdr:cNvPr>
        <xdr:cNvSpPr txBox="1"/>
      </xdr:nvSpPr>
      <xdr:spPr>
        <a:xfrm>
          <a:off x="15563850" y="6816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94343</xdr:rowOff>
    </xdr:from>
    <xdr:to>
      <xdr:col>81</xdr:col>
      <xdr:colOff>95250</xdr:colOff>
      <xdr:row>42</xdr:row>
      <xdr:rowOff>24493</xdr:rowOff>
    </xdr:to>
    <xdr:sp macro="" textlink="">
      <xdr:nvSpPr>
        <xdr:cNvPr id="387" name="フローチャート: 判断 386">
          <a:extLst>
            <a:ext uri="{FF2B5EF4-FFF2-40B4-BE49-F238E27FC236}">
              <a16:creationId xmlns:a16="http://schemas.microsoft.com/office/drawing/2014/main" id="{4DDDBA52-4CFD-4D7A-8258-BFD47E35C0A0}"/>
            </a:ext>
          </a:extLst>
        </xdr:cNvPr>
        <xdr:cNvSpPr/>
      </xdr:nvSpPr>
      <xdr:spPr>
        <a:xfrm>
          <a:off x="15427960" y="696758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145143</xdr:rowOff>
    </xdr:from>
    <xdr:to>
      <xdr:col>77</xdr:col>
      <xdr:colOff>44450</xdr:colOff>
      <xdr:row>42</xdr:row>
      <xdr:rowOff>128815</xdr:rowOff>
    </xdr:to>
    <xdr:cxnSp macro="">
      <xdr:nvCxnSpPr>
        <xdr:cNvPr id="388" name="直線コネクタ 387">
          <a:extLst>
            <a:ext uri="{FF2B5EF4-FFF2-40B4-BE49-F238E27FC236}">
              <a16:creationId xmlns:a16="http://schemas.microsoft.com/office/drawing/2014/main" id="{17295E2E-26EE-4104-883F-7840898C75E6}"/>
            </a:ext>
          </a:extLst>
        </xdr:cNvPr>
        <xdr:cNvCxnSpPr/>
      </xdr:nvCxnSpPr>
      <xdr:spPr>
        <a:xfrm>
          <a:off x="13903960" y="7018383"/>
          <a:ext cx="808990" cy="15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9" name="フローチャート: 判断 388">
          <a:extLst>
            <a:ext uri="{FF2B5EF4-FFF2-40B4-BE49-F238E27FC236}">
              <a16:creationId xmlns:a16="http://schemas.microsoft.com/office/drawing/2014/main" id="{AFAB4C0B-ED29-454E-80ED-AECA02F8CCEF}"/>
            </a:ext>
          </a:extLst>
        </xdr:cNvPr>
        <xdr:cNvSpPr/>
      </xdr:nvSpPr>
      <xdr:spPr>
        <a:xfrm>
          <a:off x="14665960" y="695034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17434</xdr:rowOff>
    </xdr:from>
    <xdr:ext cx="736600" cy="259045"/>
    <xdr:sp macro="" textlink="">
      <xdr:nvSpPr>
        <xdr:cNvPr id="390" name="テキスト ボックス 389">
          <a:extLst>
            <a:ext uri="{FF2B5EF4-FFF2-40B4-BE49-F238E27FC236}">
              <a16:creationId xmlns:a16="http://schemas.microsoft.com/office/drawing/2014/main" id="{C55AB393-19A2-471F-B03E-9DB0EC6E02F6}"/>
            </a:ext>
          </a:extLst>
        </xdr:cNvPr>
        <xdr:cNvSpPr txBox="1"/>
      </xdr:nvSpPr>
      <xdr:spPr>
        <a:xfrm>
          <a:off x="14370050" y="672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161472</xdr:rowOff>
    </xdr:from>
    <xdr:to>
      <xdr:col>72</xdr:col>
      <xdr:colOff>203200</xdr:colOff>
      <xdr:row>41</xdr:row>
      <xdr:rowOff>145143</xdr:rowOff>
    </xdr:to>
    <xdr:cxnSp macro="">
      <xdr:nvCxnSpPr>
        <xdr:cNvPr id="391" name="直線コネクタ 390">
          <a:extLst>
            <a:ext uri="{FF2B5EF4-FFF2-40B4-BE49-F238E27FC236}">
              <a16:creationId xmlns:a16="http://schemas.microsoft.com/office/drawing/2014/main" id="{D4D104E9-6B51-483D-B25A-BA8DDC749655}"/>
            </a:ext>
          </a:extLst>
        </xdr:cNvPr>
        <xdr:cNvCxnSpPr/>
      </xdr:nvCxnSpPr>
      <xdr:spPr>
        <a:xfrm>
          <a:off x="13106400" y="6867072"/>
          <a:ext cx="797560" cy="15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92" name="フローチャート: 判断 391">
          <a:extLst>
            <a:ext uri="{FF2B5EF4-FFF2-40B4-BE49-F238E27FC236}">
              <a16:creationId xmlns:a16="http://schemas.microsoft.com/office/drawing/2014/main" id="{241A03B8-728A-45D0-8F9B-05BA52ED0309}"/>
            </a:ext>
          </a:extLst>
        </xdr:cNvPr>
        <xdr:cNvSpPr/>
      </xdr:nvSpPr>
      <xdr:spPr>
        <a:xfrm>
          <a:off x="13868400" y="70671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112684</xdr:rowOff>
    </xdr:from>
    <xdr:ext cx="762000" cy="259045"/>
    <xdr:sp macro="" textlink="">
      <xdr:nvSpPr>
        <xdr:cNvPr id="393" name="テキスト ボックス 392">
          <a:extLst>
            <a:ext uri="{FF2B5EF4-FFF2-40B4-BE49-F238E27FC236}">
              <a16:creationId xmlns:a16="http://schemas.microsoft.com/office/drawing/2014/main" id="{60E251B0-1010-4EF1-86A0-7AE36153DD99}"/>
            </a:ext>
          </a:extLst>
        </xdr:cNvPr>
        <xdr:cNvSpPr txBox="1"/>
      </xdr:nvSpPr>
      <xdr:spPr>
        <a:xfrm>
          <a:off x="13557250" y="715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23585</xdr:rowOff>
    </xdr:from>
    <xdr:to>
      <xdr:col>68</xdr:col>
      <xdr:colOff>152400</xdr:colOff>
      <xdr:row>40</xdr:row>
      <xdr:rowOff>161472</xdr:rowOff>
    </xdr:to>
    <xdr:cxnSp macro="">
      <xdr:nvCxnSpPr>
        <xdr:cNvPr id="394" name="直線コネクタ 393">
          <a:extLst>
            <a:ext uri="{FF2B5EF4-FFF2-40B4-BE49-F238E27FC236}">
              <a16:creationId xmlns:a16="http://schemas.microsoft.com/office/drawing/2014/main" id="{28943A7A-8D73-41B9-ADB9-12457284F957}"/>
            </a:ext>
          </a:extLst>
        </xdr:cNvPr>
        <xdr:cNvCxnSpPr/>
      </xdr:nvCxnSpPr>
      <xdr:spPr>
        <a:xfrm>
          <a:off x="12293600" y="6729185"/>
          <a:ext cx="8128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44450</xdr:rowOff>
    </xdr:from>
    <xdr:to>
      <xdr:col>68</xdr:col>
      <xdr:colOff>203200</xdr:colOff>
      <xdr:row>43</xdr:row>
      <xdr:rowOff>146050</xdr:rowOff>
    </xdr:to>
    <xdr:sp macro="" textlink="">
      <xdr:nvSpPr>
        <xdr:cNvPr id="395" name="フローチャート: 判断 394">
          <a:extLst>
            <a:ext uri="{FF2B5EF4-FFF2-40B4-BE49-F238E27FC236}">
              <a16:creationId xmlns:a16="http://schemas.microsoft.com/office/drawing/2014/main" id="{23597070-5810-4D7D-9C92-4C71721DC589}"/>
            </a:ext>
          </a:extLst>
        </xdr:cNvPr>
        <xdr:cNvSpPr/>
      </xdr:nvSpPr>
      <xdr:spPr>
        <a:xfrm>
          <a:off x="13055600" y="725297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396" name="テキスト ボックス 395">
          <a:extLst>
            <a:ext uri="{FF2B5EF4-FFF2-40B4-BE49-F238E27FC236}">
              <a16:creationId xmlns:a16="http://schemas.microsoft.com/office/drawing/2014/main" id="{A7C7F521-543E-4A60-A8F6-F3B618695003}"/>
            </a:ext>
          </a:extLst>
        </xdr:cNvPr>
        <xdr:cNvSpPr txBox="1"/>
      </xdr:nvSpPr>
      <xdr:spPr>
        <a:xfrm>
          <a:off x="12763500" y="733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9978</xdr:rowOff>
    </xdr:from>
    <xdr:to>
      <xdr:col>64</xdr:col>
      <xdr:colOff>152400</xdr:colOff>
      <xdr:row>43</xdr:row>
      <xdr:rowOff>111578</xdr:rowOff>
    </xdr:to>
    <xdr:sp macro="" textlink="">
      <xdr:nvSpPr>
        <xdr:cNvPr id="397" name="フローチャート: 判断 396">
          <a:extLst>
            <a:ext uri="{FF2B5EF4-FFF2-40B4-BE49-F238E27FC236}">
              <a16:creationId xmlns:a16="http://schemas.microsoft.com/office/drawing/2014/main" id="{F841D3B8-BF17-49EB-8FF9-596F5862D3FC}"/>
            </a:ext>
          </a:extLst>
        </xdr:cNvPr>
        <xdr:cNvSpPr/>
      </xdr:nvSpPr>
      <xdr:spPr>
        <a:xfrm>
          <a:off x="12242800" y="721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96355</xdr:rowOff>
    </xdr:from>
    <xdr:ext cx="762000" cy="259045"/>
    <xdr:sp macro="" textlink="">
      <xdr:nvSpPr>
        <xdr:cNvPr id="398" name="テキスト ボックス 397">
          <a:extLst>
            <a:ext uri="{FF2B5EF4-FFF2-40B4-BE49-F238E27FC236}">
              <a16:creationId xmlns:a16="http://schemas.microsoft.com/office/drawing/2014/main" id="{B454AD9F-F127-477B-A45A-6A371BFE19E2}"/>
            </a:ext>
          </a:extLst>
        </xdr:cNvPr>
        <xdr:cNvSpPr txBox="1"/>
      </xdr:nvSpPr>
      <xdr:spPr>
        <a:xfrm>
          <a:off x="11950700" y="730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039BA84-B365-4AA9-ADFB-27EDC9F58145}"/>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CE006025-52A2-4E86-909C-324779D14FE5}"/>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5FF52D26-1A28-4CFB-9EC1-273CE7F4F96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31E9C5C8-654C-4AE8-AD73-9F0F81764EC8}"/>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CF93E26B-A47E-4278-8D07-6D25112880C9}"/>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9978</xdr:rowOff>
    </xdr:from>
    <xdr:to>
      <xdr:col>81</xdr:col>
      <xdr:colOff>95250</xdr:colOff>
      <xdr:row>43</xdr:row>
      <xdr:rowOff>111578</xdr:rowOff>
    </xdr:to>
    <xdr:sp macro="" textlink="">
      <xdr:nvSpPr>
        <xdr:cNvPr id="404" name="楕円 403">
          <a:extLst>
            <a:ext uri="{FF2B5EF4-FFF2-40B4-BE49-F238E27FC236}">
              <a16:creationId xmlns:a16="http://schemas.microsoft.com/office/drawing/2014/main" id="{1FA24694-5DFF-4834-A295-8B9C88D80489}"/>
            </a:ext>
          </a:extLst>
        </xdr:cNvPr>
        <xdr:cNvSpPr/>
      </xdr:nvSpPr>
      <xdr:spPr>
        <a:xfrm>
          <a:off x="15427960" y="721849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153505</xdr:rowOff>
    </xdr:from>
    <xdr:ext cx="762000" cy="259045"/>
    <xdr:sp macro="" textlink="">
      <xdr:nvSpPr>
        <xdr:cNvPr id="405" name="公債費負担の状況該当値テキスト">
          <a:extLst>
            <a:ext uri="{FF2B5EF4-FFF2-40B4-BE49-F238E27FC236}">
              <a16:creationId xmlns:a16="http://schemas.microsoft.com/office/drawing/2014/main" id="{8A2E7FF9-9773-49CD-90DC-40127CE990D7}"/>
            </a:ext>
          </a:extLst>
        </xdr:cNvPr>
        <xdr:cNvSpPr txBox="1"/>
      </xdr:nvSpPr>
      <xdr:spPr>
        <a:xfrm>
          <a:off x="15563850" y="719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78015</xdr:rowOff>
    </xdr:from>
    <xdr:to>
      <xdr:col>77</xdr:col>
      <xdr:colOff>95250</xdr:colOff>
      <xdr:row>43</xdr:row>
      <xdr:rowOff>8165</xdr:rowOff>
    </xdr:to>
    <xdr:sp macro="" textlink="">
      <xdr:nvSpPr>
        <xdr:cNvPr id="406" name="楕円 405">
          <a:extLst>
            <a:ext uri="{FF2B5EF4-FFF2-40B4-BE49-F238E27FC236}">
              <a16:creationId xmlns:a16="http://schemas.microsoft.com/office/drawing/2014/main" id="{75B3CBC2-C6AB-4E8E-A605-1DC007571340}"/>
            </a:ext>
          </a:extLst>
        </xdr:cNvPr>
        <xdr:cNvSpPr/>
      </xdr:nvSpPr>
      <xdr:spPr>
        <a:xfrm>
          <a:off x="14665960" y="711889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164392</xdr:rowOff>
    </xdr:from>
    <xdr:ext cx="736600" cy="259045"/>
    <xdr:sp macro="" textlink="">
      <xdr:nvSpPr>
        <xdr:cNvPr id="407" name="テキスト ボックス 406">
          <a:extLst>
            <a:ext uri="{FF2B5EF4-FFF2-40B4-BE49-F238E27FC236}">
              <a16:creationId xmlns:a16="http://schemas.microsoft.com/office/drawing/2014/main" id="{BB8AE972-9B61-4F44-9886-FE8EB5D18C15}"/>
            </a:ext>
          </a:extLst>
        </xdr:cNvPr>
        <xdr:cNvSpPr txBox="1"/>
      </xdr:nvSpPr>
      <xdr:spPr>
        <a:xfrm>
          <a:off x="14370050" y="720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94343</xdr:rowOff>
    </xdr:from>
    <xdr:to>
      <xdr:col>73</xdr:col>
      <xdr:colOff>44450</xdr:colOff>
      <xdr:row>42</xdr:row>
      <xdr:rowOff>24493</xdr:rowOff>
    </xdr:to>
    <xdr:sp macro="" textlink="">
      <xdr:nvSpPr>
        <xdr:cNvPr id="408" name="楕円 407">
          <a:extLst>
            <a:ext uri="{FF2B5EF4-FFF2-40B4-BE49-F238E27FC236}">
              <a16:creationId xmlns:a16="http://schemas.microsoft.com/office/drawing/2014/main" id="{EC2DC9EB-3EF4-4CB2-AB5E-F0C993A0AF0E}"/>
            </a:ext>
          </a:extLst>
        </xdr:cNvPr>
        <xdr:cNvSpPr/>
      </xdr:nvSpPr>
      <xdr:spPr>
        <a:xfrm>
          <a:off x="13868400" y="696758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34670</xdr:rowOff>
    </xdr:from>
    <xdr:ext cx="762000" cy="259045"/>
    <xdr:sp macro="" textlink="">
      <xdr:nvSpPr>
        <xdr:cNvPr id="409" name="テキスト ボックス 408">
          <a:extLst>
            <a:ext uri="{FF2B5EF4-FFF2-40B4-BE49-F238E27FC236}">
              <a16:creationId xmlns:a16="http://schemas.microsoft.com/office/drawing/2014/main" id="{6F840588-2A3A-40DF-B157-FA749964F70C}"/>
            </a:ext>
          </a:extLst>
        </xdr:cNvPr>
        <xdr:cNvSpPr txBox="1"/>
      </xdr:nvSpPr>
      <xdr:spPr>
        <a:xfrm>
          <a:off x="13557250" y="674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110672</xdr:rowOff>
    </xdr:from>
    <xdr:to>
      <xdr:col>68</xdr:col>
      <xdr:colOff>203200</xdr:colOff>
      <xdr:row>41</xdr:row>
      <xdr:rowOff>40822</xdr:rowOff>
    </xdr:to>
    <xdr:sp macro="" textlink="">
      <xdr:nvSpPr>
        <xdr:cNvPr id="410" name="楕円 409">
          <a:extLst>
            <a:ext uri="{FF2B5EF4-FFF2-40B4-BE49-F238E27FC236}">
              <a16:creationId xmlns:a16="http://schemas.microsoft.com/office/drawing/2014/main" id="{F2215DE1-FC2D-42E5-9EA7-922FA03375EC}"/>
            </a:ext>
          </a:extLst>
        </xdr:cNvPr>
        <xdr:cNvSpPr/>
      </xdr:nvSpPr>
      <xdr:spPr>
        <a:xfrm>
          <a:off x="13055600" y="681627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411" name="テキスト ボックス 410">
          <a:extLst>
            <a:ext uri="{FF2B5EF4-FFF2-40B4-BE49-F238E27FC236}">
              <a16:creationId xmlns:a16="http://schemas.microsoft.com/office/drawing/2014/main" id="{9BF544E2-728F-4B61-93C2-BFCA73683426}"/>
            </a:ext>
          </a:extLst>
        </xdr:cNvPr>
        <xdr:cNvSpPr txBox="1"/>
      </xdr:nvSpPr>
      <xdr:spPr>
        <a:xfrm>
          <a:off x="12763500" y="658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412" name="楕円 411">
          <a:extLst>
            <a:ext uri="{FF2B5EF4-FFF2-40B4-BE49-F238E27FC236}">
              <a16:creationId xmlns:a16="http://schemas.microsoft.com/office/drawing/2014/main" id="{A4B7C535-D811-4ADF-9BA6-467BF498EFA6}"/>
            </a:ext>
          </a:extLst>
        </xdr:cNvPr>
        <xdr:cNvSpPr/>
      </xdr:nvSpPr>
      <xdr:spPr>
        <a:xfrm>
          <a:off x="12242800" y="6682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413" name="テキスト ボックス 412">
          <a:extLst>
            <a:ext uri="{FF2B5EF4-FFF2-40B4-BE49-F238E27FC236}">
              <a16:creationId xmlns:a16="http://schemas.microsoft.com/office/drawing/2014/main" id="{F52E403B-CD3E-4D76-B64C-7DF91282E302}"/>
            </a:ext>
          </a:extLst>
        </xdr:cNvPr>
        <xdr:cNvSpPr txBox="1"/>
      </xdr:nvSpPr>
      <xdr:spPr>
        <a:xfrm>
          <a:off x="11950700" y="645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4D833DD3-3223-4BAD-B7D2-B7F003EEB83F}"/>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FC19787B-98F3-4963-A576-5F9AAB0E07B3}"/>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2B1D61B3-166B-4D41-95E1-B612741BDDAD}"/>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525084DA-746C-4A7E-A02F-2E23BAF09D32}"/>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24AA3793-14D9-4CDA-A713-C12E98A94DFD}"/>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8EF128D4-4630-4100-B10B-7DD97FBA10C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B00C79C0-B231-43EE-BA4A-637B0AC847B8}"/>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240ABDC5-887C-4DDA-9052-8015E84FEA2E}"/>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8F85E48F-731E-4898-A2EF-DA6377052A81}"/>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7300CE55-E7FA-4558-B97C-7504C841789B}"/>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E97AD952-A872-4445-ADDD-B3254FEF96AB}"/>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CEE33F00-8FED-45AC-A927-6276B1D087ED}"/>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1FAA94EB-F72B-427B-9C66-C3CFA8E4EB5C}"/>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類似団体、全国及び愛媛県平均を共に下回るー％（該当なし）となり、前年度と変更なく維持している。主な要因としては、地方債現在高の減少（前年度比△</a:t>
          </a:r>
          <a:r>
            <a:rPr lang="en-US" altLang="ja-JP" sz="1100" b="0" i="0" baseline="0">
              <a:solidFill>
                <a:schemeClr val="dk1"/>
              </a:solidFill>
              <a:effectLst/>
              <a:latin typeface="+mn-lt"/>
              <a:ea typeface="+mn-ea"/>
              <a:cs typeface="+mn-cs"/>
            </a:rPr>
            <a:t>1,435,092</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定期償還</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が挙げられる。今後も選択と集中による投資的経費の縮減を図りながら、地方債の償還を上回る発行を抑え、将来に負担を残さないよう身の丈にあった財政運営を行う。</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DAC7F749-893A-40F4-B69D-110A9E559B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D1B06825-3332-4675-B836-CABC4FFD2259}"/>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AF0CFD3B-1247-4443-A3CF-E0FEA733294F}"/>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83E084DE-4F79-4F8E-97B5-3E8DA677B88D}"/>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B5865219-95C6-4627-8EB6-6F40EE2F6D74}"/>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418EE49B-B21F-4E02-8386-F9E8BAE6A8B7}"/>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CC05B2B4-941D-428E-9DDB-74B0F5E94F14}"/>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F36A55E1-F833-41F4-8976-D448F1A1E1DE}"/>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707F6542-CFA8-420A-9264-0D2C2C1698FB}"/>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88E3BC3-70AE-4C7C-B58E-34D2AAFD1E85}"/>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E2FEDC0D-1D29-4FAF-8697-E7A564CD16EE}"/>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8BCDCD36-C409-487B-AB71-55A5EE727E4B}"/>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E4D0804F-3E5C-4F5E-8A0D-2E80533C40AD}"/>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C9290DF4-3FCE-4B8F-B1D1-C7F16AC8A985}"/>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7512DDFD-71D1-4BA3-9A7C-900EDBE9153C}"/>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122449</xdr:rowOff>
    </xdr:to>
    <xdr:cxnSp macro="">
      <xdr:nvCxnSpPr>
        <xdr:cNvPr id="442" name="直線コネクタ 441">
          <a:extLst>
            <a:ext uri="{FF2B5EF4-FFF2-40B4-BE49-F238E27FC236}">
              <a16:creationId xmlns:a16="http://schemas.microsoft.com/office/drawing/2014/main" id="{30A4E0DD-70EA-49D1-96BC-4BDB67E263B7}"/>
            </a:ext>
          </a:extLst>
        </xdr:cNvPr>
        <xdr:cNvCxnSpPr/>
      </xdr:nvCxnSpPr>
      <xdr:spPr>
        <a:xfrm flipV="1">
          <a:off x="15474950" y="2321137"/>
          <a:ext cx="0" cy="16570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94526</xdr:rowOff>
    </xdr:from>
    <xdr:ext cx="762000" cy="259045"/>
    <xdr:sp macro="" textlink="">
      <xdr:nvSpPr>
        <xdr:cNvPr id="443" name="将来負担の状況最小値テキスト">
          <a:extLst>
            <a:ext uri="{FF2B5EF4-FFF2-40B4-BE49-F238E27FC236}">
              <a16:creationId xmlns:a16="http://schemas.microsoft.com/office/drawing/2014/main" id="{9309E151-2643-47C8-9033-B0BED354A5FC}"/>
            </a:ext>
          </a:extLst>
        </xdr:cNvPr>
        <xdr:cNvSpPr txBox="1"/>
      </xdr:nvSpPr>
      <xdr:spPr>
        <a:xfrm>
          <a:off x="15563850" y="395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122449</xdr:rowOff>
    </xdr:from>
    <xdr:to>
      <xdr:col>81</xdr:col>
      <xdr:colOff>133350</xdr:colOff>
      <xdr:row>23</xdr:row>
      <xdr:rowOff>122449</xdr:rowOff>
    </xdr:to>
    <xdr:cxnSp macro="">
      <xdr:nvCxnSpPr>
        <xdr:cNvPr id="444" name="直線コネクタ 443">
          <a:extLst>
            <a:ext uri="{FF2B5EF4-FFF2-40B4-BE49-F238E27FC236}">
              <a16:creationId xmlns:a16="http://schemas.microsoft.com/office/drawing/2014/main" id="{495EBB03-0C2A-4F58-B23A-0235338C80EB}"/>
            </a:ext>
          </a:extLst>
        </xdr:cNvPr>
        <xdr:cNvCxnSpPr/>
      </xdr:nvCxnSpPr>
      <xdr:spPr>
        <a:xfrm>
          <a:off x="15405100" y="39781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73A30EE9-D6FA-4355-ABBA-CA02FEBF0299}"/>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95A1AEEE-B30E-4C56-8AA7-01351B463275}"/>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146F8602-62D0-48BA-8CD3-1A66150E5691}"/>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39F9CA80-06DF-4A1D-9951-7E39892C899B}"/>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a:extLst>
            <a:ext uri="{FF2B5EF4-FFF2-40B4-BE49-F238E27FC236}">
              <a16:creationId xmlns:a16="http://schemas.microsoft.com/office/drawing/2014/main" id="{28D1DA61-117D-4E2D-88EE-146F3D65E4C5}"/>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a:extLst>
            <a:ext uri="{FF2B5EF4-FFF2-40B4-BE49-F238E27FC236}">
              <a16:creationId xmlns:a16="http://schemas.microsoft.com/office/drawing/2014/main" id="{9AB73337-202F-41D1-AF8B-FA03269C75DC}"/>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124672</xdr:rowOff>
    </xdr:from>
    <xdr:to>
      <xdr:col>73</xdr:col>
      <xdr:colOff>44450</xdr:colOff>
      <xdr:row>15</xdr:row>
      <xdr:rowOff>54822</xdr:rowOff>
    </xdr:to>
    <xdr:sp macro="" textlink="">
      <xdr:nvSpPr>
        <xdr:cNvPr id="451" name="フローチャート: 判断 450">
          <a:extLst>
            <a:ext uri="{FF2B5EF4-FFF2-40B4-BE49-F238E27FC236}">
              <a16:creationId xmlns:a16="http://schemas.microsoft.com/office/drawing/2014/main" id="{C2765163-761F-463F-B4EC-DAEEABA1C05F}"/>
            </a:ext>
          </a:extLst>
        </xdr:cNvPr>
        <xdr:cNvSpPr/>
      </xdr:nvSpPr>
      <xdr:spPr>
        <a:xfrm>
          <a:off x="13868400" y="247163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64999</xdr:rowOff>
    </xdr:from>
    <xdr:ext cx="762000" cy="259045"/>
    <xdr:sp macro="" textlink="">
      <xdr:nvSpPr>
        <xdr:cNvPr id="452" name="テキスト ボックス 451">
          <a:extLst>
            <a:ext uri="{FF2B5EF4-FFF2-40B4-BE49-F238E27FC236}">
              <a16:creationId xmlns:a16="http://schemas.microsoft.com/office/drawing/2014/main" id="{D8666B2F-3614-4014-820E-812ADFD7EC65}"/>
            </a:ext>
          </a:extLst>
        </xdr:cNvPr>
        <xdr:cNvSpPr txBox="1"/>
      </xdr:nvSpPr>
      <xdr:spPr>
        <a:xfrm>
          <a:off x="13557250" y="224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43180</xdr:rowOff>
    </xdr:from>
    <xdr:to>
      <xdr:col>68</xdr:col>
      <xdr:colOff>203200</xdr:colOff>
      <xdr:row>16</xdr:row>
      <xdr:rowOff>144780</xdr:rowOff>
    </xdr:to>
    <xdr:sp macro="" textlink="">
      <xdr:nvSpPr>
        <xdr:cNvPr id="453" name="フローチャート: 判断 452">
          <a:extLst>
            <a:ext uri="{FF2B5EF4-FFF2-40B4-BE49-F238E27FC236}">
              <a16:creationId xmlns:a16="http://schemas.microsoft.com/office/drawing/2014/main" id="{FDA33D0A-F575-4733-86E5-B524F0C81BA5}"/>
            </a:ext>
          </a:extLst>
        </xdr:cNvPr>
        <xdr:cNvSpPr/>
      </xdr:nvSpPr>
      <xdr:spPr>
        <a:xfrm>
          <a:off x="13055600" y="27254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154957</xdr:rowOff>
    </xdr:from>
    <xdr:ext cx="762000" cy="259045"/>
    <xdr:sp macro="" textlink="">
      <xdr:nvSpPr>
        <xdr:cNvPr id="454" name="テキスト ボックス 453">
          <a:extLst>
            <a:ext uri="{FF2B5EF4-FFF2-40B4-BE49-F238E27FC236}">
              <a16:creationId xmlns:a16="http://schemas.microsoft.com/office/drawing/2014/main" id="{2BC6A247-22FD-4B66-BC90-0CA43C1EE848}"/>
            </a:ext>
          </a:extLst>
        </xdr:cNvPr>
        <xdr:cNvSpPr txBox="1"/>
      </xdr:nvSpPr>
      <xdr:spPr>
        <a:xfrm>
          <a:off x="12763500" y="25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2434</xdr:rowOff>
    </xdr:from>
    <xdr:to>
      <xdr:col>64</xdr:col>
      <xdr:colOff>152400</xdr:colOff>
      <xdr:row>17</xdr:row>
      <xdr:rowOff>104034</xdr:rowOff>
    </xdr:to>
    <xdr:sp macro="" textlink="">
      <xdr:nvSpPr>
        <xdr:cNvPr id="455" name="フローチャート: 判断 454">
          <a:extLst>
            <a:ext uri="{FF2B5EF4-FFF2-40B4-BE49-F238E27FC236}">
              <a16:creationId xmlns:a16="http://schemas.microsoft.com/office/drawing/2014/main" id="{C712D317-140E-47AC-9695-A8CA2C4AA5CA}"/>
            </a:ext>
          </a:extLst>
        </xdr:cNvPr>
        <xdr:cNvSpPr/>
      </xdr:nvSpPr>
      <xdr:spPr>
        <a:xfrm>
          <a:off x="12242800" y="285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88811</xdr:rowOff>
    </xdr:from>
    <xdr:ext cx="762000" cy="259045"/>
    <xdr:sp macro="" textlink="">
      <xdr:nvSpPr>
        <xdr:cNvPr id="456" name="テキスト ボックス 455">
          <a:extLst>
            <a:ext uri="{FF2B5EF4-FFF2-40B4-BE49-F238E27FC236}">
              <a16:creationId xmlns:a16="http://schemas.microsoft.com/office/drawing/2014/main" id="{012226E1-F242-4705-9238-5D5D4C262AF1}"/>
            </a:ext>
          </a:extLst>
        </xdr:cNvPr>
        <xdr:cNvSpPr txBox="1"/>
      </xdr:nvSpPr>
      <xdr:spPr>
        <a:xfrm>
          <a:off x="11950700" y="293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60C280DE-6543-437E-ABAE-599CF41252D2}"/>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88194515-2D0D-4F37-AA47-01E45C7A858E}"/>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7330F8E8-3F24-4293-AE04-AABE7DEBDECE}"/>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C0AA88E7-4D2C-4F5F-8462-65896F4A9973}"/>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A5E3E818-F5FB-44BE-B9F8-10037C2E37A4}"/>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95038</xdr:rowOff>
    </xdr:from>
    <xdr:to>
      <xdr:col>64</xdr:col>
      <xdr:colOff>152400</xdr:colOff>
      <xdr:row>14</xdr:row>
      <xdr:rowOff>25188</xdr:rowOff>
    </xdr:to>
    <xdr:sp macro="" textlink="">
      <xdr:nvSpPr>
        <xdr:cNvPr id="462" name="楕円 461">
          <a:extLst>
            <a:ext uri="{FF2B5EF4-FFF2-40B4-BE49-F238E27FC236}">
              <a16:creationId xmlns:a16="http://schemas.microsoft.com/office/drawing/2014/main" id="{62450A98-791C-4121-B579-332E980352F3}"/>
            </a:ext>
          </a:extLst>
        </xdr:cNvPr>
        <xdr:cNvSpPr/>
      </xdr:nvSpPr>
      <xdr:spPr>
        <a:xfrm>
          <a:off x="12242800" y="22743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35365</xdr:rowOff>
    </xdr:from>
    <xdr:ext cx="762000" cy="259045"/>
    <xdr:sp macro="" textlink="">
      <xdr:nvSpPr>
        <xdr:cNvPr id="463" name="テキスト ボックス 462">
          <a:extLst>
            <a:ext uri="{FF2B5EF4-FFF2-40B4-BE49-F238E27FC236}">
              <a16:creationId xmlns:a16="http://schemas.microsoft.com/office/drawing/2014/main" id="{C35C2527-179D-42BE-84DD-A1F6BD3DFF40}"/>
            </a:ext>
          </a:extLst>
        </xdr:cNvPr>
        <xdr:cNvSpPr txBox="1"/>
      </xdr:nvSpPr>
      <xdr:spPr>
        <a:xfrm>
          <a:off x="11950700" y="204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19,575
19,470
238.99
16,828,985
16,023,287
700,453
9,450,877
15,479,751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500"/>
            </a:lnSpc>
          </a:pPr>
          <a:r>
            <a:rPr lang="ja-JP" altLang="ja-JP" sz="1100" b="0" i="0" baseline="0">
              <a:solidFill>
                <a:schemeClr val="dk1"/>
              </a:solidFill>
              <a:effectLst/>
              <a:latin typeface="+mn-lt"/>
              <a:ea typeface="+mn-ea"/>
              <a:cs typeface="+mn-cs"/>
            </a:rPr>
            <a:t>　町村合併に伴い一部事務組合の職員の身分をそのまま引き継いだ結果や会計年度任用職員への移行により職員数が増加し、経常収支比率を押し上げる要因となっている（</a:t>
          </a:r>
          <a:r>
            <a:rPr lang="en-US" altLang="ja-JP" sz="1100" b="0" i="0" baseline="0">
              <a:solidFill>
                <a:schemeClr val="dk1"/>
              </a:solidFill>
              <a:effectLst/>
              <a:latin typeface="+mn-lt"/>
              <a:ea typeface="+mn-ea"/>
              <a:cs typeface="+mn-cs"/>
            </a:rPr>
            <a:t>32.2</a:t>
          </a:r>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23.7%</a:t>
          </a:r>
          <a:r>
            <a:rPr lang="ja-JP" altLang="ja-JP" sz="1100" b="0" i="0" baseline="0">
              <a:solidFill>
                <a:schemeClr val="dk1"/>
              </a:solidFill>
              <a:effectLst/>
              <a:latin typeface="+mn-lt"/>
              <a:ea typeface="+mn-ea"/>
              <a:cs typeface="+mn-cs"/>
            </a:rPr>
            <a:t>）。職員の定員管理や給与の適正化等に努めている。令和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年度は会計年度任用職員</a:t>
          </a:r>
          <a:r>
            <a:rPr lang="ja-JP" altLang="en-US" sz="1100" b="0" i="0" baseline="0">
              <a:solidFill>
                <a:schemeClr val="dk1"/>
              </a:solidFill>
              <a:effectLst/>
              <a:latin typeface="+mn-lt"/>
              <a:ea typeface="+mn-ea"/>
              <a:cs typeface="+mn-cs"/>
            </a:rPr>
            <a:t>に係る経費</a:t>
          </a:r>
          <a:r>
            <a:rPr lang="ja-JP" altLang="ja-JP" sz="1100" b="0" i="0" baseline="0">
              <a:solidFill>
                <a:schemeClr val="dk1"/>
              </a:solidFill>
              <a:effectLst/>
              <a:latin typeface="+mn-lt"/>
              <a:ea typeface="+mn-ea"/>
              <a:cs typeface="+mn-cs"/>
            </a:rPr>
            <a:t>の増加（</a:t>
          </a:r>
          <a:r>
            <a:rPr lang="en-US" altLang="ja-JP" sz="1100" b="0" i="0" baseline="0">
              <a:solidFill>
                <a:schemeClr val="dk1"/>
              </a:solidFill>
              <a:effectLst/>
              <a:latin typeface="+mn-lt"/>
              <a:ea typeface="+mn-ea"/>
              <a:cs typeface="+mn-cs"/>
            </a:rPr>
            <a:t>33,100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3,068,127</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3,101,227</a:t>
          </a:r>
          <a:r>
            <a:rPr lang="ja-JP" altLang="ja-JP" sz="1100" b="0" i="0" baseline="0">
              <a:solidFill>
                <a:schemeClr val="dk1"/>
              </a:solidFill>
              <a:effectLst/>
              <a:latin typeface="+mn-lt"/>
              <a:ea typeface="+mn-ea"/>
              <a:cs typeface="+mn-cs"/>
            </a:rPr>
            <a:t>千円））などにより、経常収支比率は</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ポイント増加（</a:t>
          </a:r>
          <a:r>
            <a:rPr lang="en-US" altLang="ja-JP" sz="1100" b="0" i="0" baseline="0">
              <a:solidFill>
                <a:schemeClr val="dk1"/>
              </a:solidFill>
              <a:effectLst/>
              <a:latin typeface="+mn-lt"/>
              <a:ea typeface="+mn-ea"/>
              <a:cs typeface="+mn-cs"/>
            </a:rPr>
            <a:t>30.8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32.2</a:t>
          </a:r>
          <a:r>
            <a:rPr lang="ja-JP" altLang="ja-JP" sz="1100" b="0" i="0" baseline="0">
              <a:solidFill>
                <a:schemeClr val="dk1"/>
              </a:solidFill>
              <a:effectLst/>
              <a:latin typeface="+mn-lt"/>
              <a:ea typeface="+mn-ea"/>
              <a:cs typeface="+mn-cs"/>
            </a:rPr>
            <a:t>％）している。今後も引続き職員の適正な人員配置や定員の適正化を図り、人件費の削減に努める。</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168910</xdr:rowOff>
    </xdr:from>
    <xdr:to>
      <xdr:col>24</xdr:col>
      <xdr:colOff>25400</xdr:colOff>
      <xdr:row>40</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554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168910</xdr:rowOff>
    </xdr:from>
    <xdr:to>
      <xdr:col>19</xdr:col>
      <xdr:colOff>187325</xdr:colOff>
      <xdr:row>40</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55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xdr:rowOff>
    </xdr:from>
    <xdr:to>
      <xdr:col>20</xdr:col>
      <xdr:colOff>38100</xdr:colOff>
      <xdr:row>36</xdr:row>
      <xdr:rowOff>109220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40</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811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66040</xdr:rowOff>
    </xdr:from>
    <xdr:to>
      <xdr:col>11</xdr:col>
      <xdr:colOff>9525</xdr:colOff>
      <xdr:row>38</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8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53340</xdr:rowOff>
    </xdr:from>
    <xdr:to>
      <xdr:col>24</xdr:col>
      <xdr:colOff>76200</xdr:colOff>
      <xdr:row>40</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133367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118110</xdr:rowOff>
    </xdr:from>
    <xdr:to>
      <xdr:col>20</xdr:col>
      <xdr:colOff>38100</xdr:colOff>
      <xdr:row>40</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9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30480</xdr:rowOff>
    </xdr:from>
    <xdr:to>
      <xdr:col>15</xdr:col>
      <xdr:colOff>149225</xdr:colOff>
      <xdr:row>40</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xdr:rowOff>
    </xdr:from>
    <xdr:to>
      <xdr:col>11</xdr:col>
      <xdr:colOff>60325</xdr:colOff>
      <xdr:row>38</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45720</xdr:rowOff>
    </xdr:from>
    <xdr:to>
      <xdr:col>6</xdr:col>
      <xdr:colOff>171450</xdr:colOff>
      <xdr:row>38</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132097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200"/>
            </a:lnSpc>
          </a:pPr>
          <a:r>
            <a:rPr kumimoji="1" lang="ja-JP" altLang="ja-JP" sz="1100">
              <a:solidFill>
                <a:schemeClr val="dk1"/>
              </a:solidFill>
              <a:effectLst/>
              <a:latin typeface="+mn-lt"/>
              <a:ea typeface="+mn-ea"/>
              <a:cs typeface="+mn-cs"/>
            </a:rPr>
            <a:t>　全国平均、愛媛県平均及び</a:t>
          </a:r>
          <a:r>
            <a:rPr lang="ja-JP" altLang="ja-JP" sz="1100" b="0" i="0" baseline="0">
              <a:solidFill>
                <a:schemeClr val="dk1"/>
              </a:solidFill>
              <a:effectLst/>
              <a:latin typeface="+mn-lt"/>
              <a:ea typeface="+mn-ea"/>
              <a:cs typeface="+mn-cs"/>
            </a:rPr>
            <a:t>類似団体と比較してもやや低い水準にある。</a:t>
          </a:r>
          <a:endParaRPr lang="ja-JP" altLang="ja-JP" sz="1400">
            <a:effectLst/>
          </a:endParaRPr>
        </a:p>
        <a:p>
          <a:pPr rtl="0" eaLnBrk="1" fontAlgn="auto" latinLnBrk="0" hangingPunct="1">
            <a:lnSpc>
              <a:spcPts val="1200"/>
            </a:lnSpc>
          </a:pPr>
          <a:r>
            <a:rPr lang="ja-JP" altLang="ja-JP" sz="1100" b="0" i="0" baseline="0">
              <a:solidFill>
                <a:schemeClr val="dk1"/>
              </a:solidFill>
              <a:effectLst/>
              <a:latin typeface="+mn-lt"/>
              <a:ea typeface="+mn-ea"/>
              <a:cs typeface="+mn-cs"/>
            </a:rPr>
            <a:t>　県内最南端（県庁まで約</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）に位置するなど地理的条件により発生する旅費及び燃料費等の経費や年々増加傾向にある電算関係費が物件費を押し上げる要因であったが、</a:t>
          </a:r>
          <a:r>
            <a:rPr lang="en-US" altLang="ja-JP" sz="1100" b="0" i="0" baseline="0">
              <a:solidFill>
                <a:schemeClr val="dk1"/>
              </a:solidFill>
              <a:effectLst/>
              <a:latin typeface="+mn-lt"/>
              <a:ea typeface="+mn-ea"/>
              <a:cs typeface="+mn-cs"/>
            </a:rPr>
            <a:t>WEB</a:t>
          </a:r>
          <a:r>
            <a:rPr lang="ja-JP" altLang="ja-JP" sz="1100" b="0" i="0" baseline="0">
              <a:solidFill>
                <a:schemeClr val="dk1"/>
              </a:solidFill>
              <a:effectLst/>
              <a:latin typeface="+mn-lt"/>
              <a:ea typeface="+mn-ea"/>
              <a:cs typeface="+mn-cs"/>
            </a:rPr>
            <a:t>会議等により経費をおさえられたと考えられる。</a:t>
          </a:r>
          <a:endParaRPr lang="ja-JP" altLang="ja-JP" sz="1400">
            <a:effectLst/>
          </a:endParaRPr>
        </a:p>
        <a:p>
          <a:pPr rtl="0" eaLnBrk="1" fontAlgn="auto" latinLnBrk="0" hangingPunct="1">
            <a:lnSpc>
              <a:spcPts val="1200"/>
            </a:lnSpc>
          </a:pPr>
          <a:r>
            <a:rPr lang="ja-JP" altLang="ja-JP" sz="1100" b="0" i="0" baseline="0">
              <a:solidFill>
                <a:schemeClr val="dk1"/>
              </a:solidFill>
              <a:effectLst/>
              <a:latin typeface="+mn-lt"/>
              <a:ea typeface="+mn-ea"/>
              <a:cs typeface="+mn-cs"/>
            </a:rPr>
            <a:t>　合併後、各種経費の節減や施設の統廃合（合併後、保育所</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施設、学校</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施設）に取り組んでいるが、電算関係費等の増加により、令</a:t>
          </a:r>
          <a:r>
            <a:rPr lang="ja-JP" altLang="en-US" sz="1100" b="0" i="0" baseline="0">
              <a:solidFill>
                <a:schemeClr val="dk1"/>
              </a:solidFill>
              <a:effectLst/>
              <a:latin typeface="+mn-lt"/>
              <a:ea typeface="+mn-ea"/>
              <a:cs typeface="+mn-cs"/>
            </a:rPr>
            <a:t>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年度と比較すると、金額で△</a:t>
          </a:r>
          <a:r>
            <a:rPr lang="en-US" altLang="ja-JP" sz="1100" b="0" i="0" baseline="0">
              <a:solidFill>
                <a:schemeClr val="dk1"/>
              </a:solidFill>
              <a:effectLst/>
              <a:latin typeface="+mn-lt"/>
              <a:ea typeface="+mn-ea"/>
              <a:cs typeface="+mn-cs"/>
            </a:rPr>
            <a:t>55,443</a:t>
          </a:r>
          <a:r>
            <a:rPr lang="ja-JP" altLang="ja-JP" sz="1100" b="0" i="0" baseline="0">
              <a:solidFill>
                <a:schemeClr val="dk1"/>
              </a:solidFill>
              <a:effectLst/>
              <a:latin typeface="+mn-lt"/>
              <a:ea typeface="+mn-ea"/>
              <a:cs typeface="+mn-cs"/>
            </a:rPr>
            <a:t>千円減少し、経常収支比率で</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ポイント減少している。引き続き、行政評価を実施しながら、より経費削減に取り組む。</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114300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89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99077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114300</xdr:rowOff>
    </xdr:from>
    <xdr:to>
      <xdr:col>78</xdr:col>
      <xdr:colOff>69850</xdr:colOff>
      <xdr:row>15</xdr:row>
      <xdr:rowOff>95250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14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95250</xdr:rowOff>
    </xdr:from>
    <xdr:to>
      <xdr:col>73</xdr:col>
      <xdr:colOff>180975</xdr:colOff>
      <xdr:row>17</xdr:row>
      <xdr:rowOff>120650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670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57150</xdr:rowOff>
    </xdr:from>
    <xdr:to>
      <xdr:col>69</xdr:col>
      <xdr:colOff>92075</xdr:colOff>
      <xdr:row>17</xdr:row>
      <xdr:rowOff>120650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7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63500</xdr:rowOff>
    </xdr:from>
    <xdr:to>
      <xdr:col>78</xdr:col>
      <xdr:colOff>120650</xdr:colOff>
      <xdr:row>14</xdr:row>
      <xdr:rowOff>165100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44450</xdr:rowOff>
    </xdr:from>
    <xdr:to>
      <xdr:col>74</xdr:col>
      <xdr:colOff>31750</xdr:colOff>
      <xdr:row>15</xdr:row>
      <xdr:rowOff>146050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156227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69850</xdr:rowOff>
    </xdr:from>
    <xdr:to>
      <xdr:col>69</xdr:col>
      <xdr:colOff>142875</xdr:colOff>
      <xdr:row>18</xdr:row>
      <xdr:rowOff>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156227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経常的な扶助費については、概ね</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％前後で横ばいの状況にあるが、</a:t>
          </a:r>
          <a:r>
            <a:rPr lang="ja-JP" altLang="ja-JP" sz="1100" b="0" i="0" baseline="0">
              <a:solidFill>
                <a:schemeClr val="dk1"/>
              </a:solidFill>
              <a:effectLst/>
              <a:latin typeface="+mn-lt"/>
              <a:ea typeface="+mn-ea"/>
              <a:cs typeface="+mn-cs"/>
            </a:rPr>
            <a:t>前年度</a:t>
          </a:r>
          <a:r>
            <a:rPr lang="en-US" altLang="ja-JP" sz="1100" b="0" i="0" baseline="0">
              <a:solidFill>
                <a:schemeClr val="dk1"/>
              </a:solidFill>
              <a:effectLst/>
              <a:latin typeface="+mn-lt"/>
              <a:ea typeface="+mn-ea"/>
              <a:cs typeface="+mn-cs"/>
            </a:rPr>
            <a:t>4.5</a:t>
          </a:r>
          <a:r>
            <a:rPr lang="ja-JP" altLang="ja-JP" sz="1100" b="0" i="0" baseline="0">
              <a:solidFill>
                <a:schemeClr val="dk1"/>
              </a:solidFill>
              <a:effectLst/>
              <a:latin typeface="+mn-lt"/>
              <a:ea typeface="+mn-ea"/>
              <a:cs typeface="+mn-cs"/>
            </a:rPr>
            <a:t>％と比較すると</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全国平均</a:t>
          </a:r>
          <a:r>
            <a:rPr lang="en-US" altLang="ja-JP" sz="1100" b="0" i="0" baseline="0">
              <a:solidFill>
                <a:schemeClr val="dk1"/>
              </a:solidFill>
              <a:effectLst/>
              <a:latin typeface="+mn-lt"/>
              <a:ea typeface="+mn-ea"/>
              <a:cs typeface="+mn-cs"/>
            </a:rPr>
            <a:t>12.5</a:t>
          </a:r>
          <a:r>
            <a:rPr lang="ja-JP" altLang="ja-JP" sz="1100" b="0" i="0" baseline="0">
              <a:solidFill>
                <a:schemeClr val="dk1"/>
              </a:solidFill>
              <a:effectLst/>
              <a:latin typeface="+mn-lt"/>
              <a:ea typeface="+mn-ea"/>
              <a:cs typeface="+mn-cs"/>
            </a:rPr>
            <a:t>％及び県平均</a:t>
          </a:r>
          <a:r>
            <a:rPr lang="en-US" altLang="ja-JP" sz="1100" b="0" i="0" baseline="0">
              <a:solidFill>
                <a:schemeClr val="dk1"/>
              </a:solidFill>
              <a:effectLst/>
              <a:latin typeface="+mn-lt"/>
              <a:ea typeface="+mn-ea"/>
              <a:cs typeface="+mn-cs"/>
            </a:rPr>
            <a:t>10.9</a:t>
          </a:r>
          <a:r>
            <a:rPr lang="ja-JP" altLang="ja-JP" sz="1100" b="0" i="0" baseline="0">
              <a:solidFill>
                <a:schemeClr val="dk1"/>
              </a:solidFill>
              <a:effectLst/>
              <a:latin typeface="+mn-lt"/>
              <a:ea typeface="+mn-ea"/>
              <a:cs typeface="+mn-cs"/>
            </a:rPr>
            <a:t>％を下回っており、類似団体とも同程度の水準にあるため、今後も、経費維持に努める。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118835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15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64605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15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60</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139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53522</xdr:rowOff>
    </xdr:from>
    <xdr:to>
      <xdr:col>11</xdr:col>
      <xdr:colOff>9525</xdr:colOff>
      <xdr:row>60</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69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108857</xdr:rowOff>
    </xdr:from>
    <xdr:to>
      <xdr:col>11</xdr:col>
      <xdr:colOff>60325</xdr:colOff>
      <xdr:row>59</xdr:row>
      <xdr:rowOff>39007</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49184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その他については、国民健康保険、介護保険、小規模下水道事業など特別会計への繰出金が主なものである。経常収支比率は、類似団体、全国及び県平均を共に下回っており、今後も経費節減、料金の見直しなどを行い、公営企業会計にあっては、独立採算の原則により財政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53</xdr:row>
      <xdr:rowOff>151493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1567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151493</xdr:rowOff>
    </xdr:from>
    <xdr:to>
      <xdr:col>78</xdr:col>
      <xdr:colOff>69850</xdr:colOff>
      <xdr:row>55</xdr:row>
      <xdr:rowOff>86178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238343"/>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117022</xdr:rowOff>
    </xdr:from>
    <xdr:to>
      <xdr:col>78</xdr:col>
      <xdr:colOff>120650</xdr:colOff>
      <xdr:row>56</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31949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78015</xdr:rowOff>
    </xdr:from>
    <xdr:to>
      <xdr:col>73</xdr:col>
      <xdr:colOff>180975</xdr:colOff>
      <xdr:row>55</xdr:row>
      <xdr:rowOff>86178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3363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118835</xdr:rowOff>
    </xdr:from>
    <xdr:to>
      <xdr:col>69</xdr:col>
      <xdr:colOff>92075</xdr:colOff>
      <xdr:row>54</xdr:row>
      <xdr:rowOff>78015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2056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99077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100693</xdr:rowOff>
    </xdr:from>
    <xdr:to>
      <xdr:col>78</xdr:col>
      <xdr:colOff>120650</xdr:colOff>
      <xdr:row>54</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41020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27215</xdr:rowOff>
    </xdr:from>
    <xdr:to>
      <xdr:col>69</xdr:col>
      <xdr:colOff>142875</xdr:colOff>
      <xdr:row>54</xdr:row>
      <xdr:rowOff>128815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138992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68035</xdr:rowOff>
    </xdr:from>
    <xdr:to>
      <xdr:col>65</xdr:col>
      <xdr:colOff>53975</xdr:colOff>
      <xdr:row>53</xdr:row>
      <xdr:rowOff>169635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8362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補助費に係る経常収支比率は</a:t>
          </a:r>
          <a:r>
            <a:rPr lang="en-US" altLang="ja-JP" sz="1100" b="0" i="0" baseline="0">
              <a:solidFill>
                <a:schemeClr val="dk1"/>
              </a:solidFill>
              <a:effectLst/>
              <a:latin typeface="+mn-lt"/>
              <a:ea typeface="+mn-ea"/>
              <a:cs typeface="+mn-cs"/>
            </a:rPr>
            <a:t>9.5</a:t>
          </a:r>
          <a:r>
            <a:rPr lang="ja-JP" altLang="ja-JP" sz="1100" b="0" i="0" baseline="0">
              <a:solidFill>
                <a:schemeClr val="dk1"/>
              </a:solidFill>
              <a:effectLst/>
              <a:latin typeface="+mn-lt"/>
              <a:ea typeface="+mn-ea"/>
              <a:cs typeface="+mn-cs"/>
            </a:rPr>
            <a:t>％で、類似団体平均を下回って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、令和３年度と比較すると、各種事業負担金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ふるさと寄附金事業</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など</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増加はあるものの、コロナによる中小企業者経営支援事業等の減額</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38,223</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により、経常収支比率</a:t>
          </a:r>
          <a:r>
            <a:rPr lang="ja-JP" altLang="en-US" sz="1100" b="0" i="0" baseline="0">
              <a:solidFill>
                <a:schemeClr val="dk1"/>
              </a:solidFill>
              <a:effectLst/>
              <a:latin typeface="+mn-lt"/>
              <a:ea typeface="+mn-ea"/>
              <a:cs typeface="+mn-cs"/>
            </a:rPr>
            <a:t>に変更は無く、</a:t>
          </a:r>
          <a:r>
            <a:rPr lang="ja-JP" altLang="ja-JP" sz="1100" b="0" i="0" baseline="0">
              <a:solidFill>
                <a:schemeClr val="dk1"/>
              </a:solidFill>
              <a:effectLst/>
              <a:latin typeface="+mn-lt"/>
              <a:ea typeface="+mn-ea"/>
              <a:cs typeface="+mn-cs"/>
            </a:rPr>
            <a:t>今後も補助金の適正化に努め、その必要性、費用対効果について十分精査し、比率上昇の抑制に努める。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113393</xdr:rowOff>
    </xdr:from>
    <xdr:to>
      <xdr:col>82</xdr:col>
      <xdr:colOff>107950</xdr:colOff>
      <xdr:row>41</xdr:row>
      <xdr:rowOff>156935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712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129012</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156935</xdr:rowOff>
    </xdr:from>
    <xdr:to>
      <xdr:col>82</xdr:col>
      <xdr:colOff>196850</xdr:colOff>
      <xdr:row>41</xdr:row>
      <xdr:rowOff>156935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28320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113393</xdr:rowOff>
    </xdr:from>
    <xdr:to>
      <xdr:col>82</xdr:col>
      <xdr:colOff>196850</xdr:colOff>
      <xdr:row>33</xdr:row>
      <xdr:rowOff>113393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148772</xdr:rowOff>
    </xdr:from>
    <xdr:to>
      <xdr:col>82</xdr:col>
      <xdr:colOff>107950</xdr:colOff>
      <xdr:row>34</xdr:row>
      <xdr:rowOff>148772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978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78213</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2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106136</xdr:rowOff>
    </xdr:from>
    <xdr:to>
      <xdr:col>82</xdr:col>
      <xdr:colOff>158750</xdr:colOff>
      <xdr:row>38</xdr:row>
      <xdr:rowOff>36286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148772</xdr:rowOff>
    </xdr:from>
    <xdr:to>
      <xdr:col>78</xdr:col>
      <xdr:colOff>69850</xdr:colOff>
      <xdr:row>36</xdr:row>
      <xdr:rowOff>1814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978072"/>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151493</xdr:rowOff>
    </xdr:from>
    <xdr:to>
      <xdr:col>73</xdr:col>
      <xdr:colOff>180975</xdr:colOff>
      <xdr:row>36</xdr:row>
      <xdr:rowOff>1814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152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53522</xdr:rowOff>
    </xdr:from>
    <xdr:to>
      <xdr:col>69</xdr:col>
      <xdr:colOff>92075</xdr:colOff>
      <xdr:row>35</xdr:row>
      <xdr:rowOff>151493</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054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29936</xdr:rowOff>
    </xdr:from>
    <xdr:to>
      <xdr:col>69</xdr:col>
      <xdr:colOff>142875</xdr:colOff>
      <xdr:row>37</xdr:row>
      <xdr:rowOff>131536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116312</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59872</xdr:rowOff>
    </xdr:from>
    <xdr:to>
      <xdr:col>65</xdr:col>
      <xdr:colOff>53975</xdr:colOff>
      <xdr:row>36</xdr:row>
      <xdr:rowOff>161472</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146249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97972</xdr:rowOff>
    </xdr:from>
    <xdr:to>
      <xdr:col>82</xdr:col>
      <xdr:colOff>158750</xdr:colOff>
      <xdr:row>35</xdr:row>
      <xdr:rowOff>28122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114499</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97972</xdr:rowOff>
    </xdr:from>
    <xdr:to>
      <xdr:col>78</xdr:col>
      <xdr:colOff>120650</xdr:colOff>
      <xdr:row>35</xdr:row>
      <xdr:rowOff>28122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38299</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69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122464</xdr:rowOff>
    </xdr:from>
    <xdr:to>
      <xdr:col>74</xdr:col>
      <xdr:colOff>31750</xdr:colOff>
      <xdr:row>36</xdr:row>
      <xdr:rowOff>52614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62791</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100693</xdr:rowOff>
    </xdr:from>
    <xdr:to>
      <xdr:col>69</xdr:col>
      <xdr:colOff>142875</xdr:colOff>
      <xdr:row>36</xdr:row>
      <xdr:rowOff>30843</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41020</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2722</xdr:rowOff>
    </xdr:from>
    <xdr:to>
      <xdr:col>65</xdr:col>
      <xdr:colOff>53975</xdr:colOff>
      <xdr:row>35</xdr:row>
      <xdr:rowOff>104322</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114499</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400"/>
            </a:lnSpc>
          </a:pPr>
          <a:r>
            <a:rPr lang="ja-JP" altLang="ja-JP" sz="1100" b="0" i="0" baseline="0">
              <a:solidFill>
                <a:schemeClr val="dk1"/>
              </a:solidFill>
              <a:effectLst/>
              <a:latin typeface="+mn-lt"/>
              <a:ea typeface="+mn-ea"/>
              <a:cs typeface="+mn-cs"/>
            </a:rPr>
            <a:t>　公債費の経常収支比率は</a:t>
          </a:r>
          <a:r>
            <a:rPr lang="en-US" altLang="ja-JP" sz="1100" b="0" i="0" baseline="0">
              <a:solidFill>
                <a:schemeClr val="dk1"/>
              </a:solidFill>
              <a:effectLst/>
              <a:latin typeface="+mn-lt"/>
              <a:ea typeface="+mn-ea"/>
              <a:cs typeface="+mn-cs"/>
            </a:rPr>
            <a:t>24.7</a:t>
          </a:r>
          <a:r>
            <a:rPr lang="ja-JP" altLang="ja-JP" sz="1100" b="0" i="0" baseline="0">
              <a:solidFill>
                <a:schemeClr val="dk1"/>
              </a:solidFill>
              <a:effectLst/>
              <a:latin typeface="+mn-lt"/>
              <a:ea typeface="+mn-ea"/>
              <a:cs typeface="+mn-cs"/>
            </a:rPr>
            <a:t>％で、全国平均</a:t>
          </a:r>
          <a:r>
            <a:rPr lang="en-US" altLang="ja-JP" sz="1100" b="0" i="0" baseline="0">
              <a:solidFill>
                <a:schemeClr val="dk1"/>
              </a:solidFill>
              <a:effectLst/>
              <a:latin typeface="+mn-lt"/>
              <a:ea typeface="+mn-ea"/>
              <a:cs typeface="+mn-cs"/>
            </a:rPr>
            <a:t>16.0</a:t>
          </a:r>
          <a:r>
            <a:rPr lang="ja-JP" altLang="ja-JP" sz="1100" b="0" i="0" baseline="0">
              <a:solidFill>
                <a:schemeClr val="dk1"/>
              </a:solidFill>
              <a:effectLst/>
              <a:latin typeface="+mn-lt"/>
              <a:ea typeface="+mn-ea"/>
              <a:cs typeface="+mn-cs"/>
            </a:rPr>
            <a:t>％及び県平均</a:t>
          </a:r>
          <a:r>
            <a:rPr lang="en-US" altLang="ja-JP" sz="1100" b="0" i="0" baseline="0">
              <a:solidFill>
                <a:schemeClr val="dk1"/>
              </a:solidFill>
              <a:effectLst/>
              <a:latin typeface="+mn-lt"/>
              <a:ea typeface="+mn-ea"/>
              <a:cs typeface="+mn-cs"/>
            </a:rPr>
            <a:t>18.0</a:t>
          </a:r>
          <a:r>
            <a:rPr lang="ja-JP" altLang="ja-JP" sz="1100" b="0" i="0" baseline="0">
              <a:solidFill>
                <a:schemeClr val="dk1"/>
              </a:solidFill>
              <a:effectLst/>
              <a:latin typeface="+mn-lt"/>
              <a:ea typeface="+mn-ea"/>
              <a:cs typeface="+mn-cs"/>
            </a:rPr>
            <a:t>％を大きく上回っており、類似団体平均</a:t>
          </a:r>
          <a:r>
            <a:rPr lang="en-US" altLang="ja-JP" sz="1100" b="0" i="0" baseline="0">
              <a:solidFill>
                <a:schemeClr val="dk1"/>
              </a:solidFill>
              <a:effectLst/>
              <a:latin typeface="+mn-lt"/>
              <a:ea typeface="+mn-ea"/>
              <a:cs typeface="+mn-cs"/>
            </a:rPr>
            <a:t>17.5</a:t>
          </a:r>
          <a:r>
            <a:rPr lang="ja-JP" altLang="ja-JP" sz="1100" b="0" i="0" baseline="0">
              <a:solidFill>
                <a:schemeClr val="dk1"/>
              </a:solidFill>
              <a:effectLst/>
              <a:latin typeface="+mn-lt"/>
              <a:ea typeface="+mn-ea"/>
              <a:cs typeface="+mn-cs"/>
            </a:rPr>
            <a:t>％と比較しても高くなっている。</a:t>
          </a:r>
          <a:endParaRPr lang="ja-JP" altLang="ja-JP" sz="1400">
            <a:effectLst/>
          </a:endParaRPr>
        </a:p>
        <a:p>
          <a:pPr eaLnBrk="1" fontAlgn="auto" latinLnBrk="0" hangingPunct="1">
            <a:lnSpc>
              <a:spcPts val="1400"/>
            </a:lnSpc>
          </a:pPr>
          <a:r>
            <a:rPr lang="ja-JP" altLang="ja-JP" sz="1100" b="0" i="0" baseline="0">
              <a:solidFill>
                <a:schemeClr val="dk1"/>
              </a:solidFill>
              <a:effectLst/>
              <a:latin typeface="+mn-lt"/>
              <a:ea typeface="+mn-ea"/>
              <a:cs typeface="+mn-cs"/>
            </a:rPr>
            <a:t>　地方債を伴う事業については、特に緊急性・重要性を考慮しながら優先順位をつけて計画的な実施に努めており、地方債残高は合併当初と比較すると、約</a:t>
          </a:r>
          <a:r>
            <a:rPr lang="en-US" altLang="ja-JP" sz="1100" b="0" i="0" baseline="0">
              <a:solidFill>
                <a:schemeClr val="dk1"/>
              </a:solidFill>
              <a:effectLst/>
              <a:latin typeface="+mn-lt"/>
              <a:ea typeface="+mn-ea"/>
              <a:cs typeface="+mn-cs"/>
            </a:rPr>
            <a:t>110</a:t>
          </a:r>
          <a:r>
            <a:rPr lang="ja-JP" altLang="ja-JP" sz="1100" b="0" i="0" baseline="0">
              <a:solidFill>
                <a:schemeClr val="dk1"/>
              </a:solidFill>
              <a:effectLst/>
              <a:latin typeface="+mn-lt"/>
              <a:ea typeface="+mn-ea"/>
              <a:cs typeface="+mn-cs"/>
            </a:rPr>
            <a:t>億円減少（</a:t>
          </a:r>
          <a:r>
            <a:rPr lang="en-US" altLang="ja-JP" sz="1100" b="0" i="0" baseline="0">
              <a:solidFill>
                <a:schemeClr val="dk1"/>
              </a:solidFill>
              <a:effectLst/>
              <a:latin typeface="+mn-lt"/>
              <a:ea typeface="+mn-ea"/>
              <a:cs typeface="+mn-cs"/>
            </a:rPr>
            <a:t>26,529,262</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15,479,751</a:t>
          </a:r>
          <a:r>
            <a:rPr lang="ja-JP" altLang="ja-JP" sz="1100" b="0" i="0" baseline="0">
              <a:solidFill>
                <a:schemeClr val="dk1"/>
              </a:solidFill>
              <a:effectLst/>
              <a:latin typeface="+mn-lt"/>
              <a:ea typeface="+mn-ea"/>
              <a:cs typeface="+mn-cs"/>
            </a:rPr>
            <a:t>千円）している。また、大型ハコモノ建設にも目途がつき、今後は減少していく見込みであるが、引き続き、選択と集中による投資的経費の縮減を図るなど、将来に負担を残さないような財政運営を行う。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80</xdr:row>
      <xdr:rowOff>121557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4550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93634</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80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121557</xdr:rowOff>
    </xdr:from>
    <xdr:to>
      <xdr:col>24</xdr:col>
      <xdr:colOff>114300</xdr:colOff>
      <xdr:row>80</xdr:row>
      <xdr:rowOff>121557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83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99786</xdr:rowOff>
    </xdr:from>
    <xdr:to>
      <xdr:col>24</xdr:col>
      <xdr:colOff>25400</xdr:colOff>
      <xdr:row>80</xdr:row>
      <xdr:rowOff>121557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38157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160762</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284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144235</xdr:rowOff>
    </xdr:from>
    <xdr:to>
      <xdr:col>24</xdr:col>
      <xdr:colOff>76200</xdr:colOff>
      <xdr:row>76</xdr:row>
      <xdr:rowOff>74386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99786</xdr:rowOff>
    </xdr:from>
    <xdr:to>
      <xdr:col>19</xdr:col>
      <xdr:colOff>187325</xdr:colOff>
      <xdr:row>81</xdr:row>
      <xdr:rowOff>91621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8157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111578</xdr:rowOff>
    </xdr:from>
    <xdr:to>
      <xdr:col>20</xdr:col>
      <xdr:colOff>38100</xdr:colOff>
      <xdr:row>76</xdr:row>
      <xdr:rowOff>41728</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51905</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3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121557</xdr:rowOff>
    </xdr:from>
    <xdr:to>
      <xdr:col>15</xdr:col>
      <xdr:colOff>98425</xdr:colOff>
      <xdr:row>81</xdr:row>
      <xdr:rowOff>91621</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8375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38100</xdr:rowOff>
    </xdr:from>
    <xdr:to>
      <xdr:col>15</xdr:col>
      <xdr:colOff>149225</xdr:colOff>
      <xdr:row>76</xdr:row>
      <xdr:rowOff>139700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80</xdr:row>
      <xdr:rowOff>121557</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320800" y="136525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155320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133548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70757</xdr:rowOff>
    </xdr:from>
    <xdr:to>
      <xdr:col>24</xdr:col>
      <xdr:colOff>76200</xdr:colOff>
      <xdr:row>81</xdr:row>
      <xdr:rowOff>907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150784</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69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48986</xdr:rowOff>
    </xdr:from>
    <xdr:to>
      <xdr:col>20</xdr:col>
      <xdr:colOff>38100</xdr:colOff>
      <xdr:row>80</xdr:row>
      <xdr:rowOff>150586</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135363</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85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40821</xdr:rowOff>
    </xdr:from>
    <xdr:to>
      <xdr:col>15</xdr:col>
      <xdr:colOff>149225</xdr:colOff>
      <xdr:row>81</xdr:row>
      <xdr:rowOff>142421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127198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70757</xdr:rowOff>
    </xdr:from>
    <xdr:to>
      <xdr:col>11</xdr:col>
      <xdr:colOff>60325</xdr:colOff>
      <xdr:row>81</xdr:row>
      <xdr:rowOff>907</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157134</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公債費以外の経費に係る経常収支比率は、類似団体、全国及び県平均を共に下回っている。比率を押し上げる要因としては、人件費、物件費が主なものである。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人件費については、職員の定員管理や給与の適正化、物件費については、施設の統廃合や更なる経費節減に努め、比率上昇の抑制に努める。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a:extLst>
            <a:ext uri="{FF2B5EF4-FFF2-40B4-BE49-F238E27FC236}">
              <a16:creationId xmlns:a16="http://schemas.microsoft.com/office/drawing/2014/main" id="{00000000-0008-0000-0400-0000B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61685</xdr:rowOff>
    </xdr:from>
    <xdr:to>
      <xdr:col>82</xdr:col>
      <xdr:colOff>107950</xdr:colOff>
      <xdr:row>81</xdr:row>
      <xdr:rowOff>53521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6510000" y="124060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25598</xdr:rowOff>
    </xdr:from>
    <xdr:ext cx="762000" cy="259045"/>
    <xdr:sp macro="" textlink="">
      <xdr:nvSpPr>
        <xdr:cNvPr id="438" name="公債費以外最小値テキスト">
          <a:extLst>
            <a:ext uri="{FF2B5EF4-FFF2-40B4-BE49-F238E27FC236}">
              <a16:creationId xmlns:a16="http://schemas.microsoft.com/office/drawing/2014/main" id="{00000000-0008-0000-0400-0000B6010000}"/>
            </a:ext>
          </a:extLst>
        </xdr:cNvPr>
        <xdr:cNvSpPr txBox="1"/>
      </xdr:nvSpPr>
      <xdr:spPr>
        <a:xfrm>
          <a:off x="16598900" y="1391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53521</xdr:rowOff>
    </xdr:from>
    <xdr:to>
      <xdr:col>82</xdr:col>
      <xdr:colOff>196850</xdr:colOff>
      <xdr:row>81</xdr:row>
      <xdr:rowOff>53521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39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148062</xdr:rowOff>
    </xdr:from>
    <xdr:ext cx="762000" cy="259045"/>
    <xdr:sp macro="" textlink="">
      <xdr:nvSpPr>
        <xdr:cNvPr id="440" name="公債費以外最大値テキスト">
          <a:extLst>
            <a:ext uri="{FF2B5EF4-FFF2-40B4-BE49-F238E27FC236}">
              <a16:creationId xmlns:a16="http://schemas.microsoft.com/office/drawing/2014/main" id="{00000000-0008-0000-0400-0000B8010000}"/>
            </a:ext>
          </a:extLst>
        </xdr:cNvPr>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61685</xdr:rowOff>
    </xdr:from>
    <xdr:to>
      <xdr:col>82</xdr:col>
      <xdr:colOff>196850</xdr:colOff>
      <xdr:row>72</xdr:row>
      <xdr:rowOff>61685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167822</xdr:rowOff>
    </xdr:from>
    <xdr:to>
      <xdr:col>82</xdr:col>
      <xdr:colOff>107950</xdr:colOff>
      <xdr:row>74</xdr:row>
      <xdr:rowOff>127000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5671800" y="126836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40113</xdr:rowOff>
    </xdr:from>
    <xdr:ext cx="762000" cy="259045"/>
    <xdr:sp macro="" textlink="">
      <xdr:nvSpPr>
        <xdr:cNvPr id="443" name="公債費以外平均値テキスト">
          <a:extLst>
            <a:ext uri="{FF2B5EF4-FFF2-40B4-BE49-F238E27FC236}">
              <a16:creationId xmlns:a16="http://schemas.microsoft.com/office/drawing/2014/main" id="{00000000-0008-0000-0400-0000BB010000}"/>
            </a:ext>
          </a:extLst>
        </xdr:cNvPr>
        <xdr:cNvSpPr txBox="1"/>
      </xdr:nvSpPr>
      <xdr:spPr>
        <a:xfrm>
          <a:off x="16598900" y="13241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68036</xdr:rowOff>
    </xdr:from>
    <xdr:to>
      <xdr:col>82</xdr:col>
      <xdr:colOff>158750</xdr:colOff>
      <xdr:row>77</xdr:row>
      <xdr:rowOff>169636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64592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167822</xdr:rowOff>
    </xdr:from>
    <xdr:to>
      <xdr:col>78</xdr:col>
      <xdr:colOff>69850</xdr:colOff>
      <xdr:row>79</xdr:row>
      <xdr:rowOff>135164</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4782800" y="12683672"/>
          <a:ext cx="889000" cy="99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59872</xdr:rowOff>
    </xdr:from>
    <xdr:to>
      <xdr:col>78</xdr:col>
      <xdr:colOff>120650</xdr:colOff>
      <xdr:row>74</xdr:row>
      <xdr:rowOff>161472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5621000" y="1274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146249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3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143329</xdr:rowOff>
    </xdr:from>
    <xdr:to>
      <xdr:col>73</xdr:col>
      <xdr:colOff>180975</xdr:colOff>
      <xdr:row>79</xdr:row>
      <xdr:rowOff>135164</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893800" y="135164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27214</xdr:rowOff>
    </xdr:from>
    <xdr:to>
      <xdr:col>74</xdr:col>
      <xdr:colOff>31750</xdr:colOff>
      <xdr:row>78</xdr:row>
      <xdr:rowOff>128814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4732000" y="1340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138991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6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78</xdr:row>
      <xdr:rowOff>143329</xdr:rowOff>
    </xdr:to>
    <xdr:cxnSp macro="">
      <xdr:nvCxnSpPr>
        <xdr:cNvPr id="451" name="直線コネクタ 450">
          <a:extLst>
            <a:ext uri="{FF2B5EF4-FFF2-40B4-BE49-F238E27FC236}">
              <a16:creationId xmlns:a16="http://schemas.microsoft.com/office/drawing/2014/main" id="{00000000-0008-0000-0400-0000C3010000}"/>
            </a:ext>
          </a:extLst>
        </xdr:cNvPr>
        <xdr:cNvCxnSpPr/>
      </xdr:nvCxnSpPr>
      <xdr:spPr>
        <a:xfrm>
          <a:off x="13004800" y="13157200"/>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133350</xdr:rowOff>
    </xdr:from>
    <xdr:to>
      <xdr:col>69</xdr:col>
      <xdr:colOff>142875</xdr:colOff>
      <xdr:row>80</xdr:row>
      <xdr:rowOff>63500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3843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48277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2954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92727</xdr:rowOff>
    </xdr:from>
    <xdr:ext cx="762000" cy="259045"/>
    <xdr:sp macro="" textlink="">
      <xdr:nvSpPr>
        <xdr:cNvPr id="462" name="公債費以外該当値テキスト">
          <a:extLst>
            <a:ext uri="{FF2B5EF4-FFF2-40B4-BE49-F238E27FC236}">
              <a16:creationId xmlns:a16="http://schemas.microsoft.com/office/drawing/2014/main" id="{00000000-0008-0000-0400-0000CE010000}"/>
            </a:ext>
          </a:extLst>
        </xdr:cNvPr>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117022</xdr:rowOff>
    </xdr:from>
    <xdr:to>
      <xdr:col>78</xdr:col>
      <xdr:colOff>120650</xdr:colOff>
      <xdr:row>74</xdr:row>
      <xdr:rowOff>47172</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5621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57349</xdr:rowOff>
    </xdr:from>
    <xdr:ext cx="7366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5290800" y="1240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84364</xdr:rowOff>
    </xdr:from>
    <xdr:to>
      <xdr:col>74</xdr:col>
      <xdr:colOff>31750</xdr:colOff>
      <xdr:row>80</xdr:row>
      <xdr:rowOff>14514</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4732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170741</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4401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92529</xdr:rowOff>
    </xdr:from>
    <xdr:to>
      <xdr:col>69</xdr:col>
      <xdr:colOff>142875</xdr:colOff>
      <xdr:row>79</xdr:row>
      <xdr:rowOff>22679</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3843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32856</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3512800" y="1323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26588</xdr:rowOff>
    </xdr:from>
    <xdr:to>
      <xdr:col>29</xdr:col>
      <xdr:colOff>127000</xdr:colOff>
      <xdr:row>20</xdr:row>
      <xdr:rowOff>18415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163"/>
          <a:ext cx="0" cy="15348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161942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18415</xdr:rowOff>
    </xdr:from>
    <xdr:to>
      <xdr:col>30</xdr:col>
      <xdr:colOff>25400</xdr:colOff>
      <xdr:row>20</xdr:row>
      <xdr:rowOff>18415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50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112965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26588</xdr:rowOff>
    </xdr:from>
    <xdr:to>
      <xdr:col>30</xdr:col>
      <xdr:colOff>25400</xdr:colOff>
      <xdr:row>11</xdr:row>
      <xdr:rowOff>26588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1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26588</xdr:rowOff>
    </xdr:from>
    <xdr:to>
      <xdr:col>29</xdr:col>
      <xdr:colOff>127000</xdr:colOff>
      <xdr:row>12</xdr:row>
      <xdr:rowOff>29312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1960163"/>
          <a:ext cx="647700" cy="17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56621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84544</xdr:rowOff>
    </xdr:from>
    <xdr:to>
      <xdr:col>29</xdr:col>
      <xdr:colOff>177800</xdr:colOff>
      <xdr:row>17</xdr:row>
      <xdr:rowOff>14694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75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29312</xdr:rowOff>
    </xdr:from>
    <xdr:to>
      <xdr:col>26</xdr:col>
      <xdr:colOff>50800</xdr:colOff>
      <xdr:row>12</xdr:row>
      <xdr:rowOff>148355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134337"/>
          <a:ext cx="698500" cy="119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164668</xdr:rowOff>
    </xdr:from>
    <xdr:to>
      <xdr:col>26</xdr:col>
      <xdr:colOff>101600</xdr:colOff>
      <xdr:row>17</xdr:row>
      <xdr:rowOff>94818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5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79595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148355</xdr:rowOff>
    </xdr:from>
    <xdr:to>
      <xdr:col>22</xdr:col>
      <xdr:colOff>114300</xdr:colOff>
      <xdr:row>14</xdr:row>
      <xdr:rowOff>113303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53380"/>
          <a:ext cx="698500" cy="307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111804</xdr:rowOff>
    </xdr:from>
    <xdr:to>
      <xdr:col>22</xdr:col>
      <xdr:colOff>165100</xdr:colOff>
      <xdr:row>18</xdr:row>
      <xdr:rowOff>41954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4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26731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6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113303</xdr:rowOff>
    </xdr:from>
    <xdr:to>
      <xdr:col>18</xdr:col>
      <xdr:colOff>177800</xdr:colOff>
      <xdr:row>15</xdr:row>
      <xdr:rowOff>13538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61228"/>
          <a:ext cx="698500" cy="71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31585</xdr:rowOff>
    </xdr:from>
    <xdr:to>
      <xdr:col>19</xdr:col>
      <xdr:colOff>38100</xdr:colOff>
      <xdr:row>18</xdr:row>
      <xdr:rowOff>133185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5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117962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5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74581</xdr:rowOff>
    </xdr:from>
    <xdr:to>
      <xdr:col>15</xdr:col>
      <xdr:colOff>101600</xdr:colOff>
      <xdr:row>19</xdr:row>
      <xdr:rowOff>4731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8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160958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9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147238</xdr:rowOff>
    </xdr:from>
    <xdr:to>
      <xdr:col>29</xdr:col>
      <xdr:colOff>177800</xdr:colOff>
      <xdr:row>11</xdr:row>
      <xdr:rowOff>77388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1909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93915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85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149962</xdr:rowOff>
    </xdr:from>
    <xdr:to>
      <xdr:col>26</xdr:col>
      <xdr:colOff>101600</xdr:colOff>
      <xdr:row>12</xdr:row>
      <xdr:rowOff>80112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083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90289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852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97555</xdr:rowOff>
    </xdr:from>
    <xdr:to>
      <xdr:col>22</xdr:col>
      <xdr:colOff>165100</xdr:colOff>
      <xdr:row>13</xdr:row>
      <xdr:rowOff>27705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02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37882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7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62503</xdr:rowOff>
    </xdr:from>
    <xdr:to>
      <xdr:col>19</xdr:col>
      <xdr:colOff>38100</xdr:colOff>
      <xdr:row>14</xdr:row>
      <xdr:rowOff>164103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10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2830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134188</xdr:rowOff>
    </xdr:from>
    <xdr:to>
      <xdr:col>15</xdr:col>
      <xdr:colOff>101600</xdr:colOff>
      <xdr:row>15</xdr:row>
      <xdr:rowOff>64338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8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74515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5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31255</xdr:rowOff>
    </xdr:from>
    <xdr:to>
      <xdr:col>29</xdr:col>
      <xdr:colOff>127000</xdr:colOff>
      <xdr:row>38</xdr:row>
      <xdr:rowOff>83795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98705"/>
          <a:ext cx="0" cy="1252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55872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52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83795</xdr:rowOff>
    </xdr:from>
    <xdr:to>
      <xdr:col>30</xdr:col>
      <xdr:colOff>25400</xdr:colOff>
      <xdr:row>38</xdr:row>
      <xdr:rowOff>83795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551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117632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604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31255</xdr:rowOff>
    </xdr:from>
    <xdr:to>
      <xdr:col>30</xdr:col>
      <xdr:colOff>25400</xdr:colOff>
      <xdr:row>34</xdr:row>
      <xdr:rowOff>31255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987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153060</xdr:rowOff>
    </xdr:from>
    <xdr:to>
      <xdr:col>29</xdr:col>
      <xdr:colOff>127000</xdr:colOff>
      <xdr:row>34</xdr:row>
      <xdr:rowOff>271590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20510"/>
          <a:ext cx="647700" cy="118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80357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108280</xdr:rowOff>
    </xdr:from>
    <xdr:to>
      <xdr:col>29</xdr:col>
      <xdr:colOff>177800</xdr:colOff>
      <xdr:row>35</xdr:row>
      <xdr:rowOff>209880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271590</xdr:rowOff>
    </xdr:from>
    <xdr:to>
      <xdr:col>26</xdr:col>
      <xdr:colOff>50800</xdr:colOff>
      <xdr:row>35</xdr:row>
      <xdr:rowOff>28626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39040"/>
          <a:ext cx="698500" cy="99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160134</xdr:rowOff>
    </xdr:from>
    <xdr:to>
      <xdr:col>26</xdr:col>
      <xdr:colOff>101600</xdr:colOff>
      <xdr:row>35</xdr:row>
      <xdr:rowOff>261734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246511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5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28626</xdr:rowOff>
    </xdr:from>
    <xdr:to>
      <xdr:col>22</xdr:col>
      <xdr:colOff>114300</xdr:colOff>
      <xdr:row>35</xdr:row>
      <xdr:rowOff>163995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38976"/>
          <a:ext cx="698500" cy="135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182118</xdr:rowOff>
    </xdr:from>
    <xdr:to>
      <xdr:col>22</xdr:col>
      <xdr:colOff>165100</xdr:colOff>
      <xdr:row>35</xdr:row>
      <xdr:rowOff>283718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92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268495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163995</xdr:rowOff>
    </xdr:from>
    <xdr:to>
      <xdr:col>18</xdr:col>
      <xdr:colOff>177800</xdr:colOff>
      <xdr:row>36</xdr:row>
      <xdr:rowOff>111569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74345"/>
          <a:ext cx="698500" cy="290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179108</xdr:rowOff>
    </xdr:from>
    <xdr:to>
      <xdr:col>19</xdr:col>
      <xdr:colOff>38100</xdr:colOff>
      <xdr:row>35</xdr:row>
      <xdr:rowOff>280708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8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265485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7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251537</xdr:rowOff>
    </xdr:from>
    <xdr:to>
      <xdr:col>15</xdr:col>
      <xdr:colOff>101600</xdr:colOff>
      <xdr:row>36</xdr:row>
      <xdr:rowOff>10237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61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20414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3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102260</xdr:rowOff>
    </xdr:from>
    <xdr:to>
      <xdr:col>29</xdr:col>
      <xdr:colOff>177800</xdr:colOff>
      <xdr:row>34</xdr:row>
      <xdr:rowOff>203860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69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10837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7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220790</xdr:rowOff>
    </xdr:from>
    <xdr:to>
      <xdr:col>26</xdr:col>
      <xdr:colOff>101600</xdr:colOff>
      <xdr:row>34</xdr:row>
      <xdr:rowOff>322390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88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332567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5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320726</xdr:rowOff>
    </xdr:from>
    <xdr:to>
      <xdr:col>22</xdr:col>
      <xdr:colOff>165100</xdr:colOff>
      <xdr:row>35</xdr:row>
      <xdr:rowOff>79426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88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89603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113195</xdr:rowOff>
    </xdr:from>
    <xdr:to>
      <xdr:col>19</xdr:col>
      <xdr:colOff>38100</xdr:colOff>
      <xdr:row>35</xdr:row>
      <xdr:rowOff>214795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23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224972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60769</xdr:rowOff>
    </xdr:from>
    <xdr:to>
      <xdr:col>15</xdr:col>
      <xdr:colOff>101600</xdr:colOff>
      <xdr:row>36</xdr:row>
      <xdr:rowOff>162369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14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147146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0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19,575
19,470
238.99
16,828,985
16,023,287
700,453
9,450,877
15,479,751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120561</xdr:rowOff>
    </xdr:from>
    <xdr:to>
      <xdr:col>24</xdr:col>
      <xdr:colOff>62865</xdr:colOff>
      <xdr:row>38</xdr:row>
      <xdr:rowOff>106832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4061"/>
          <a:ext cx="1270" cy="1357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110659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106832</xdr:rowOff>
    </xdr:from>
    <xdr:to>
      <xdr:col>24</xdr:col>
      <xdr:colOff>152400</xdr:colOff>
      <xdr:row>38</xdr:row>
      <xdr:rowOff>106832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67238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120561</xdr:rowOff>
    </xdr:from>
    <xdr:to>
      <xdr:col>24</xdr:col>
      <xdr:colOff>152400</xdr:colOff>
      <xdr:row>30</xdr:row>
      <xdr:rowOff>120561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120561</xdr:rowOff>
    </xdr:from>
    <xdr:to>
      <xdr:col>24</xdr:col>
      <xdr:colOff>63500</xdr:colOff>
      <xdr:row>31</xdr:row>
      <xdr:rowOff>57379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264061"/>
          <a:ext cx="838200" cy="10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119664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9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141237</xdr:rowOff>
    </xdr:from>
    <xdr:to>
      <xdr:col>24</xdr:col>
      <xdr:colOff>114300</xdr:colOff>
      <xdr:row>35</xdr:row>
      <xdr:rowOff>71387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57379</xdr:rowOff>
    </xdr:from>
    <xdr:to>
      <xdr:col>19</xdr:col>
      <xdr:colOff>177800</xdr:colOff>
      <xdr:row>31</xdr:row>
      <xdr:rowOff>152514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72329"/>
          <a:ext cx="889000" cy="9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15253</xdr:rowOff>
    </xdr:from>
    <xdr:to>
      <xdr:col>20</xdr:col>
      <xdr:colOff>38100</xdr:colOff>
      <xdr:row>35</xdr:row>
      <xdr:rowOff>116853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107980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152514</xdr:rowOff>
    </xdr:from>
    <xdr:to>
      <xdr:col>15</xdr:col>
      <xdr:colOff>50800</xdr:colOff>
      <xdr:row>34</xdr:row>
      <xdr:rowOff>19202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67464"/>
          <a:ext cx="889000" cy="38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70015</xdr:rowOff>
    </xdr:from>
    <xdr:to>
      <xdr:col>15</xdr:col>
      <xdr:colOff>101600</xdr:colOff>
      <xdr:row>36</xdr:row>
      <xdr:rowOff>165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162742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6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7798</xdr:rowOff>
    </xdr:from>
    <xdr:to>
      <xdr:col>10</xdr:col>
      <xdr:colOff>114300</xdr:colOff>
      <xdr:row>34</xdr:row>
      <xdr:rowOff>19202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37098"/>
          <a:ext cx="889000" cy="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2311</xdr:rowOff>
    </xdr:from>
    <xdr:to>
      <xdr:col>10</xdr:col>
      <xdr:colOff>165100</xdr:colOff>
      <xdr:row>36</xdr:row>
      <xdr:rowOff>103911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95038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6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9347</xdr:rowOff>
    </xdr:from>
    <xdr:to>
      <xdr:col>6</xdr:col>
      <xdr:colOff>38100</xdr:colOff>
      <xdr:row>36</xdr:row>
      <xdr:rowOff>110947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102074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7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69761</xdr:rowOff>
    </xdr:from>
    <xdr:to>
      <xdr:col>24</xdr:col>
      <xdr:colOff>114300</xdr:colOff>
      <xdr:row>30</xdr:row>
      <xdr:rowOff>171361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1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22788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6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6579</xdr:rowOff>
    </xdr:from>
    <xdr:to>
      <xdr:col>20</xdr:col>
      <xdr:colOff>38100</xdr:colOff>
      <xdr:row>31</xdr:row>
      <xdr:rowOff>108179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2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124706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9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101714</xdr:rowOff>
    </xdr:from>
    <xdr:to>
      <xdr:col>15</xdr:col>
      <xdr:colOff>101600</xdr:colOff>
      <xdr:row>32</xdr:row>
      <xdr:rowOff>31864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1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48391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9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139852</xdr:rowOff>
    </xdr:from>
    <xdr:to>
      <xdr:col>10</xdr:col>
      <xdr:colOff>165100</xdr:colOff>
      <xdr:row>34</xdr:row>
      <xdr:rowOff>70002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86529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7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128448</xdr:rowOff>
    </xdr:from>
    <xdr:to>
      <xdr:col>6</xdr:col>
      <xdr:colOff>38100</xdr:colOff>
      <xdr:row>34</xdr:row>
      <xdr:rowOff>58598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8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75125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6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106877</xdr:rowOff>
    </xdr:from>
    <xdr:to>
      <xdr:col>24</xdr:col>
      <xdr:colOff>62865</xdr:colOff>
      <xdr:row>58</xdr:row>
      <xdr:rowOff>122745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79377"/>
          <a:ext cx="1270" cy="138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126572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122745</xdr:rowOff>
    </xdr:from>
    <xdr:to>
      <xdr:col>24</xdr:col>
      <xdr:colOff>152400</xdr:colOff>
      <xdr:row>58</xdr:row>
      <xdr:rowOff>122745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53554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5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106877</xdr:rowOff>
    </xdr:from>
    <xdr:to>
      <xdr:col>24</xdr:col>
      <xdr:colOff>152400</xdr:colOff>
      <xdr:row>50</xdr:row>
      <xdr:rowOff>106877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7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49746</xdr:rowOff>
    </xdr:from>
    <xdr:to>
      <xdr:col>24</xdr:col>
      <xdr:colOff>63500</xdr:colOff>
      <xdr:row>56</xdr:row>
      <xdr:rowOff>132832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79496"/>
          <a:ext cx="838200" cy="25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58735</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88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80308</xdr:rowOff>
    </xdr:from>
    <xdr:to>
      <xdr:col>24</xdr:col>
      <xdr:colOff>114300</xdr:colOff>
      <xdr:row>56</xdr:row>
      <xdr:rowOff>10458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1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132832</xdr:rowOff>
    </xdr:from>
    <xdr:to>
      <xdr:col>19</xdr:col>
      <xdr:colOff>177800</xdr:colOff>
      <xdr:row>57</xdr:row>
      <xdr:rowOff>108772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34032"/>
          <a:ext cx="889000" cy="14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59172</xdr:rowOff>
    </xdr:from>
    <xdr:to>
      <xdr:col>20</xdr:col>
      <xdr:colOff>38100</xdr:colOff>
      <xdr:row>56</xdr:row>
      <xdr:rowOff>160772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6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5849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43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67052</xdr:rowOff>
    </xdr:from>
    <xdr:to>
      <xdr:col>15</xdr:col>
      <xdr:colOff>50800</xdr:colOff>
      <xdr:row>57</xdr:row>
      <xdr:rowOff>108772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839702"/>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479</xdr:rowOff>
    </xdr:from>
    <xdr:to>
      <xdr:col>15</xdr:col>
      <xdr:colOff>101600</xdr:colOff>
      <xdr:row>57</xdr:row>
      <xdr:rowOff>102079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118606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54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67052</xdr:rowOff>
    </xdr:from>
    <xdr:to>
      <xdr:col>10</xdr:col>
      <xdr:colOff>114300</xdr:colOff>
      <xdr:row>57</xdr:row>
      <xdr:rowOff>87522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39702"/>
          <a:ext cx="889000" cy="2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45695</xdr:rowOff>
    </xdr:from>
    <xdr:to>
      <xdr:col>10</xdr:col>
      <xdr:colOff>165100</xdr:colOff>
      <xdr:row>58</xdr:row>
      <xdr:rowOff>147295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98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138422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100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78604</xdr:rowOff>
    </xdr:from>
    <xdr:to>
      <xdr:col>6</xdr:col>
      <xdr:colOff>38100</xdr:colOff>
      <xdr:row>59</xdr:row>
      <xdr:rowOff>8754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2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171331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1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170396</xdr:rowOff>
    </xdr:from>
    <xdr:to>
      <xdr:col>24</xdr:col>
      <xdr:colOff>114300</xdr:colOff>
      <xdr:row>55</xdr:row>
      <xdr:rowOff>100546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2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21823</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8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82032</xdr:rowOff>
    </xdr:from>
    <xdr:to>
      <xdr:col>20</xdr:col>
      <xdr:colOff>38100</xdr:colOff>
      <xdr:row>57</xdr:row>
      <xdr:rowOff>12182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3309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77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57972</xdr:rowOff>
    </xdr:from>
    <xdr:to>
      <xdr:col>15</xdr:col>
      <xdr:colOff>101600</xdr:colOff>
      <xdr:row>57</xdr:row>
      <xdr:rowOff>159572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150699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16252</xdr:rowOff>
    </xdr:from>
    <xdr:to>
      <xdr:col>10</xdr:col>
      <xdr:colOff>165100</xdr:colOff>
      <xdr:row>57</xdr:row>
      <xdr:rowOff>117852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134379</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56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36722</xdr:rowOff>
    </xdr:from>
    <xdr:to>
      <xdr:col>6</xdr:col>
      <xdr:colOff>38100</xdr:colOff>
      <xdr:row>57</xdr:row>
      <xdr:rowOff>138322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154849</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58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21148</xdr:rowOff>
    </xdr:from>
    <xdr:to>
      <xdr:col>24</xdr:col>
      <xdr:colOff>62865</xdr:colOff>
      <xdr:row>78</xdr:row>
      <xdr:rowOff>52649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94098"/>
          <a:ext cx="1270" cy="1231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56476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52649</xdr:rowOff>
    </xdr:from>
    <xdr:to>
      <xdr:col>24</xdr:col>
      <xdr:colOff>152400</xdr:colOff>
      <xdr:row>78</xdr:row>
      <xdr:rowOff>52649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2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139275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21148</xdr:rowOff>
    </xdr:from>
    <xdr:to>
      <xdr:col>24</xdr:col>
      <xdr:colOff>152400</xdr:colOff>
      <xdr:row>71</xdr:row>
      <xdr:rowOff>21148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99512</xdr:rowOff>
    </xdr:from>
    <xdr:to>
      <xdr:col>24</xdr:col>
      <xdr:colOff>63500</xdr:colOff>
      <xdr:row>77</xdr:row>
      <xdr:rowOff>110027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01162"/>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49735</xdr:rowOff>
    </xdr:from>
    <xdr:ext cx="534377"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37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26858</xdr:rowOff>
    </xdr:from>
    <xdr:to>
      <xdr:col>24</xdr:col>
      <xdr:colOff>114300</xdr:colOff>
      <xdr:row>75</xdr:row>
      <xdr:rowOff>128458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99512</xdr:rowOff>
    </xdr:from>
    <xdr:to>
      <xdr:col>19</xdr:col>
      <xdr:colOff>177800</xdr:colOff>
      <xdr:row>77</xdr:row>
      <xdr:rowOff>109662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01162"/>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167127</xdr:rowOff>
    </xdr:from>
    <xdr:to>
      <xdr:col>20</xdr:col>
      <xdr:colOff>38100</xdr:colOff>
      <xdr:row>75</xdr:row>
      <xdr:rowOff>97277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113804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26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109662</xdr:rowOff>
    </xdr:from>
    <xdr:to>
      <xdr:col>15</xdr:col>
      <xdr:colOff>50800</xdr:colOff>
      <xdr:row>77</xdr:row>
      <xdr:rowOff>150352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11312"/>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100970</xdr:rowOff>
    </xdr:from>
    <xdr:to>
      <xdr:col>15</xdr:col>
      <xdr:colOff>101600</xdr:colOff>
      <xdr:row>76</xdr:row>
      <xdr:rowOff>31121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47647</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41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150352</xdr:rowOff>
    </xdr:from>
    <xdr:to>
      <xdr:col>10</xdr:col>
      <xdr:colOff>114300</xdr:colOff>
      <xdr:row>77</xdr:row>
      <xdr:rowOff>153736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52002"/>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156063</xdr:rowOff>
    </xdr:from>
    <xdr:to>
      <xdr:col>10</xdr:col>
      <xdr:colOff>165100</xdr:colOff>
      <xdr:row>77</xdr:row>
      <xdr:rowOff>86213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102740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150347</xdr:rowOff>
    </xdr:from>
    <xdr:to>
      <xdr:col>6</xdr:col>
      <xdr:colOff>38100</xdr:colOff>
      <xdr:row>77</xdr:row>
      <xdr:rowOff>80497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8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97024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59227</xdr:rowOff>
    </xdr:from>
    <xdr:to>
      <xdr:col>24</xdr:col>
      <xdr:colOff>114300</xdr:colOff>
      <xdr:row>77</xdr:row>
      <xdr:rowOff>160827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145604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7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48712</xdr:rowOff>
    </xdr:from>
    <xdr:to>
      <xdr:col>20</xdr:col>
      <xdr:colOff>38100</xdr:colOff>
      <xdr:row>77</xdr:row>
      <xdr:rowOff>150312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5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141439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4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58862</xdr:rowOff>
    </xdr:from>
    <xdr:to>
      <xdr:col>15</xdr:col>
      <xdr:colOff>101600</xdr:colOff>
      <xdr:row>77</xdr:row>
      <xdr:rowOff>160462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6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151589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5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99552</xdr:rowOff>
    </xdr:from>
    <xdr:to>
      <xdr:col>10</xdr:col>
      <xdr:colOff>165100</xdr:colOff>
      <xdr:row>78</xdr:row>
      <xdr:rowOff>29702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0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20829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9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102936</xdr:rowOff>
    </xdr:from>
    <xdr:to>
      <xdr:col>6</xdr:col>
      <xdr:colOff>38100</xdr:colOff>
      <xdr:row>78</xdr:row>
      <xdr:rowOff>33086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24213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149453</xdr:rowOff>
    </xdr:from>
    <xdr:to>
      <xdr:col>24</xdr:col>
      <xdr:colOff>62865</xdr:colOff>
      <xdr:row>99</xdr:row>
      <xdr:rowOff>61461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1403"/>
          <a:ext cx="1270" cy="128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65288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61461</xdr:rowOff>
    </xdr:from>
    <xdr:to>
      <xdr:col>24</xdr:col>
      <xdr:colOff>152400</xdr:colOff>
      <xdr:row>99</xdr:row>
      <xdr:rowOff>61461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96130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149453</xdr:rowOff>
    </xdr:from>
    <xdr:to>
      <xdr:col>24</xdr:col>
      <xdr:colOff>152400</xdr:colOff>
      <xdr:row>91</xdr:row>
      <xdr:rowOff>149453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158883</xdr:rowOff>
    </xdr:from>
    <xdr:to>
      <xdr:col>24</xdr:col>
      <xdr:colOff>63500</xdr:colOff>
      <xdr:row>96</xdr:row>
      <xdr:rowOff>133832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275183"/>
          <a:ext cx="838200" cy="31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106842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23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83965</xdr:rowOff>
    </xdr:from>
    <xdr:to>
      <xdr:col>24</xdr:col>
      <xdr:colOff>114300</xdr:colOff>
      <xdr:row>96</xdr:row>
      <xdr:rowOff>14115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158883</xdr:rowOff>
    </xdr:from>
    <xdr:to>
      <xdr:col>19</xdr:col>
      <xdr:colOff>177800</xdr:colOff>
      <xdr:row>98</xdr:row>
      <xdr:rowOff>62891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275183"/>
          <a:ext cx="889000" cy="5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36627</xdr:rowOff>
    </xdr:from>
    <xdr:to>
      <xdr:col>20</xdr:col>
      <xdr:colOff>38100</xdr:colOff>
      <xdr:row>94</xdr:row>
      <xdr:rowOff>138227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154754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592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43669</xdr:rowOff>
    </xdr:from>
    <xdr:to>
      <xdr:col>15</xdr:col>
      <xdr:colOff>50800</xdr:colOff>
      <xdr:row>98</xdr:row>
      <xdr:rowOff>62891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674319"/>
          <a:ext cx="889000" cy="19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135040</xdr:rowOff>
    </xdr:from>
    <xdr:to>
      <xdr:col>15</xdr:col>
      <xdr:colOff>101600</xdr:colOff>
      <xdr:row>97</xdr:row>
      <xdr:rowOff>65190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81717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43669</xdr:rowOff>
    </xdr:from>
    <xdr:to>
      <xdr:col>10</xdr:col>
      <xdr:colOff>114300</xdr:colOff>
      <xdr:row>97</xdr:row>
      <xdr:rowOff>157150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74319"/>
          <a:ext cx="889000" cy="11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58020</xdr:rowOff>
    </xdr:from>
    <xdr:to>
      <xdr:col>10</xdr:col>
      <xdr:colOff>165100</xdr:colOff>
      <xdr:row>97</xdr:row>
      <xdr:rowOff>159620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150747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125400</xdr:rowOff>
    </xdr:from>
    <xdr:to>
      <xdr:col>6</xdr:col>
      <xdr:colOff>38100</xdr:colOff>
      <xdr:row>98</xdr:row>
      <xdr:rowOff>55550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5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46677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83032</xdr:rowOff>
    </xdr:from>
    <xdr:to>
      <xdr:col>24</xdr:col>
      <xdr:colOff>114300</xdr:colOff>
      <xdr:row>97</xdr:row>
      <xdr:rowOff>13182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4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61459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108083</xdr:rowOff>
    </xdr:from>
    <xdr:to>
      <xdr:col>20</xdr:col>
      <xdr:colOff>38100</xdr:colOff>
      <xdr:row>95</xdr:row>
      <xdr:rowOff>38233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29360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1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12091</xdr:rowOff>
    </xdr:from>
    <xdr:to>
      <xdr:col>15</xdr:col>
      <xdr:colOff>101600</xdr:colOff>
      <xdr:row>98</xdr:row>
      <xdr:rowOff>113691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104818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0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164319</xdr:rowOff>
    </xdr:from>
    <xdr:to>
      <xdr:col>10</xdr:col>
      <xdr:colOff>165100</xdr:colOff>
      <xdr:row>97</xdr:row>
      <xdr:rowOff>94469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110996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9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106350</xdr:rowOff>
    </xdr:from>
    <xdr:to>
      <xdr:col>6</xdr:col>
      <xdr:colOff>38100</xdr:colOff>
      <xdr:row>98</xdr:row>
      <xdr:rowOff>36500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53027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5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152458</xdr:rowOff>
    </xdr:from>
    <xdr:to>
      <xdr:col>54</xdr:col>
      <xdr:colOff>189865</xdr:colOff>
      <xdr:row>38</xdr:row>
      <xdr:rowOff>39617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638858"/>
          <a:ext cx="1270" cy="91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43444</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39617</xdr:rowOff>
    </xdr:from>
    <xdr:to>
      <xdr:col>55</xdr:col>
      <xdr:colOff>88900</xdr:colOff>
      <xdr:row>38</xdr:row>
      <xdr:rowOff>39617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5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99135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1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152458</xdr:rowOff>
    </xdr:from>
    <xdr:to>
      <xdr:col>55</xdr:col>
      <xdr:colOff>88900</xdr:colOff>
      <xdr:row>32</xdr:row>
      <xdr:rowOff>152458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63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91150</xdr:rowOff>
    </xdr:from>
    <xdr:to>
      <xdr:col>55</xdr:col>
      <xdr:colOff>0</xdr:colOff>
      <xdr:row>37</xdr:row>
      <xdr:rowOff>25019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63350"/>
          <a:ext cx="838200" cy="10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104745</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4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81868</xdr:rowOff>
    </xdr:from>
    <xdr:to>
      <xdr:col>55</xdr:col>
      <xdr:colOff>50800</xdr:colOff>
      <xdr:row>36</xdr:row>
      <xdr:rowOff>12018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48946</xdr:rowOff>
    </xdr:from>
    <xdr:to>
      <xdr:col>50</xdr:col>
      <xdr:colOff>114300</xdr:colOff>
      <xdr:row>37</xdr:row>
      <xdr:rowOff>25019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192446"/>
          <a:ext cx="889000" cy="117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4754</xdr:rowOff>
    </xdr:from>
    <xdr:to>
      <xdr:col>50</xdr:col>
      <xdr:colOff>165100</xdr:colOff>
      <xdr:row>36</xdr:row>
      <xdr:rowOff>106354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7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122881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95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48946</xdr:rowOff>
    </xdr:from>
    <xdr:to>
      <xdr:col>45</xdr:col>
      <xdr:colOff>177800</xdr:colOff>
      <xdr:row>38</xdr:row>
      <xdr:rowOff>72720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192446"/>
          <a:ext cx="889000" cy="139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55916</xdr:rowOff>
    </xdr:from>
    <xdr:to>
      <xdr:col>46</xdr:col>
      <xdr:colOff>38100</xdr:colOff>
      <xdr:row>29</xdr:row>
      <xdr:rowOff>157516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2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2593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72720</xdr:rowOff>
    </xdr:from>
    <xdr:to>
      <xdr:col>41</xdr:col>
      <xdr:colOff>50800</xdr:colOff>
      <xdr:row>38</xdr:row>
      <xdr:rowOff>83432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87820"/>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88399</xdr:rowOff>
    </xdr:from>
    <xdr:to>
      <xdr:col>41</xdr:col>
      <xdr:colOff>101600</xdr:colOff>
      <xdr:row>38</xdr:row>
      <xdr:rowOff>18549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3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35076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0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125530</xdr:rowOff>
    </xdr:from>
    <xdr:to>
      <xdr:col>36</xdr:col>
      <xdr:colOff>165100</xdr:colOff>
      <xdr:row>39</xdr:row>
      <xdr:rowOff>55680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46807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73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40350</xdr:rowOff>
    </xdr:from>
    <xdr:to>
      <xdr:col>55</xdr:col>
      <xdr:colOff>50800</xdr:colOff>
      <xdr:row>36</xdr:row>
      <xdr:rowOff>141950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1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18777</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9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145669</xdr:rowOff>
    </xdr:from>
    <xdr:to>
      <xdr:col>50</xdr:col>
      <xdr:colOff>165100</xdr:colOff>
      <xdr:row>37</xdr:row>
      <xdr:rowOff>75819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66946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169596</xdr:rowOff>
    </xdr:from>
    <xdr:to>
      <xdr:col>46</xdr:col>
      <xdr:colOff>38100</xdr:colOff>
      <xdr:row>30</xdr:row>
      <xdr:rowOff>99746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4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90873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23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21920</xdr:rowOff>
    </xdr:from>
    <xdr:to>
      <xdr:col>41</xdr:col>
      <xdr:colOff>101600</xdr:colOff>
      <xdr:row>38</xdr:row>
      <xdr:rowOff>123520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114647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2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32632</xdr:rowOff>
    </xdr:from>
    <xdr:to>
      <xdr:col>36</xdr:col>
      <xdr:colOff>165100</xdr:colOff>
      <xdr:row>38</xdr:row>
      <xdr:rowOff>134232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150759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3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85814</xdr:rowOff>
    </xdr:from>
    <xdr:to>
      <xdr:col>54</xdr:col>
      <xdr:colOff>189865</xdr:colOff>
      <xdr:row>59</xdr:row>
      <xdr:rowOff>73315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58314"/>
          <a:ext cx="1270" cy="153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77142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73315</xdr:rowOff>
    </xdr:from>
    <xdr:to>
      <xdr:col>55</xdr:col>
      <xdr:colOff>88900</xdr:colOff>
      <xdr:row>59</xdr:row>
      <xdr:rowOff>73315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88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32491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85814</xdr:rowOff>
    </xdr:from>
    <xdr:to>
      <xdr:col>55</xdr:col>
      <xdr:colOff>88900</xdr:colOff>
      <xdr:row>50</xdr:row>
      <xdr:rowOff>85814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140267</xdr:rowOff>
    </xdr:from>
    <xdr:to>
      <xdr:col>55</xdr:col>
      <xdr:colOff>0</xdr:colOff>
      <xdr:row>57</xdr:row>
      <xdr:rowOff>73790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570017"/>
          <a:ext cx="838200" cy="27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0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148711</xdr:rowOff>
    </xdr:from>
    <xdr:to>
      <xdr:col>55</xdr:col>
      <xdr:colOff>50800</xdr:colOff>
      <xdr:row>57</xdr:row>
      <xdr:rowOff>78861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4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140267</xdr:rowOff>
    </xdr:from>
    <xdr:to>
      <xdr:col>50</xdr:col>
      <xdr:colOff>114300</xdr:colOff>
      <xdr:row>56</xdr:row>
      <xdr:rowOff>69410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570017"/>
          <a:ext cx="889000" cy="10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69386</xdr:rowOff>
    </xdr:from>
    <xdr:to>
      <xdr:col>50</xdr:col>
      <xdr:colOff>165100</xdr:colOff>
      <xdr:row>55</xdr:row>
      <xdr:rowOff>170986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4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16063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39795" y="927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69410</xdr:rowOff>
    </xdr:from>
    <xdr:to>
      <xdr:col>45</xdr:col>
      <xdr:colOff>177800</xdr:colOff>
      <xdr:row>56</xdr:row>
      <xdr:rowOff>121265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670610"/>
          <a:ext cx="889000" cy="5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85078</xdr:rowOff>
    </xdr:from>
    <xdr:to>
      <xdr:col>46</xdr:col>
      <xdr:colOff>38100</xdr:colOff>
      <xdr:row>55</xdr:row>
      <xdr:rowOff>15228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4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31755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50795" y="911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121265</xdr:rowOff>
    </xdr:from>
    <xdr:to>
      <xdr:col>41</xdr:col>
      <xdr:colOff>50800</xdr:colOff>
      <xdr:row>57</xdr:row>
      <xdr:rowOff>55950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722465"/>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90747</xdr:rowOff>
    </xdr:from>
    <xdr:to>
      <xdr:col>41</xdr:col>
      <xdr:colOff>101600</xdr:colOff>
      <xdr:row>58</xdr:row>
      <xdr:rowOff>20897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12024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5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110717</xdr:rowOff>
    </xdr:from>
    <xdr:to>
      <xdr:col>36</xdr:col>
      <xdr:colOff>165100</xdr:colOff>
      <xdr:row>58</xdr:row>
      <xdr:rowOff>40867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8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31994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7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22990</xdr:rowOff>
    </xdr:from>
    <xdr:to>
      <xdr:col>55</xdr:col>
      <xdr:colOff>50800</xdr:colOff>
      <xdr:row>57</xdr:row>
      <xdr:rowOff>124590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9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7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89467</xdr:rowOff>
    </xdr:from>
    <xdr:to>
      <xdr:col>50</xdr:col>
      <xdr:colOff>165100</xdr:colOff>
      <xdr:row>56</xdr:row>
      <xdr:rowOff>19617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1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61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18610</xdr:rowOff>
    </xdr:from>
    <xdr:to>
      <xdr:col>46</xdr:col>
      <xdr:colOff>38100</xdr:colOff>
      <xdr:row>56</xdr:row>
      <xdr:rowOff>120210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111337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71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70465</xdr:rowOff>
    </xdr:from>
    <xdr:to>
      <xdr:col>41</xdr:col>
      <xdr:colOff>101600</xdr:colOff>
      <xdr:row>57</xdr:row>
      <xdr:rowOff>615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7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17142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44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5150</xdr:rowOff>
    </xdr:from>
    <xdr:to>
      <xdr:col>36</xdr:col>
      <xdr:colOff>165100</xdr:colOff>
      <xdr:row>57</xdr:row>
      <xdr:rowOff>106750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123277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5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91237</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64187"/>
          <a:ext cx="1270" cy="1324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37914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3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91237</xdr:rowOff>
    </xdr:from>
    <xdr:to>
      <xdr:col>55</xdr:col>
      <xdr:colOff>88900</xdr:colOff>
      <xdr:row>71</xdr:row>
      <xdr:rowOff>91237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6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6998</xdr:rowOff>
    </xdr:from>
    <xdr:to>
      <xdr:col>55</xdr:col>
      <xdr:colOff>0</xdr:colOff>
      <xdr:row>79</xdr:row>
      <xdr:rowOff>4217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80098"/>
          <a:ext cx="838200" cy="16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154297</xdr:rowOff>
    </xdr:from>
    <xdr:ext cx="469744"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131420</xdr:rowOff>
    </xdr:from>
    <xdr:to>
      <xdr:col>55</xdr:col>
      <xdr:colOff>50800</xdr:colOff>
      <xdr:row>77</xdr:row>
      <xdr:rowOff>61570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6998</xdr:rowOff>
    </xdr:from>
    <xdr:to>
      <xdr:col>50</xdr:col>
      <xdr:colOff>114300</xdr:colOff>
      <xdr:row>79</xdr:row>
      <xdr:rowOff>12636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380098"/>
          <a:ext cx="889000" cy="17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2984</xdr:rowOff>
    </xdr:from>
    <xdr:to>
      <xdr:col>50</xdr:col>
      <xdr:colOff>165100</xdr:colOff>
      <xdr:row>75</xdr:row>
      <xdr:rowOff>104584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286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121111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6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85141</xdr:rowOff>
    </xdr:from>
    <xdr:to>
      <xdr:col>45</xdr:col>
      <xdr:colOff>177800</xdr:colOff>
      <xdr:row>79</xdr:row>
      <xdr:rowOff>12636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286791"/>
          <a:ext cx="889000" cy="27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45047</xdr:rowOff>
    </xdr:from>
    <xdr:to>
      <xdr:col>46</xdr:col>
      <xdr:colOff>38100</xdr:colOff>
      <xdr:row>72</xdr:row>
      <xdr:rowOff>146647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23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163174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1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85141</xdr:rowOff>
    </xdr:from>
    <xdr:to>
      <xdr:col>41</xdr:col>
      <xdr:colOff>50800</xdr:colOff>
      <xdr:row>77</xdr:row>
      <xdr:rowOff>150940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286791"/>
          <a:ext cx="889000" cy="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16472</xdr:rowOff>
    </xdr:from>
    <xdr:to>
      <xdr:col>41</xdr:col>
      <xdr:colOff>101600</xdr:colOff>
      <xdr:row>77</xdr:row>
      <xdr:rowOff>118072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1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134599</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299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149250</xdr:rowOff>
    </xdr:from>
    <xdr:to>
      <xdr:col>36</xdr:col>
      <xdr:colOff>165100</xdr:colOff>
      <xdr:row>78</xdr:row>
      <xdr:rowOff>79400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70527</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34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124867</xdr:rowOff>
    </xdr:from>
    <xdr:to>
      <xdr:col>55</xdr:col>
      <xdr:colOff>50800</xdr:colOff>
      <xdr:row>79</xdr:row>
      <xdr:rowOff>55017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39794</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1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127648</xdr:rowOff>
    </xdr:from>
    <xdr:to>
      <xdr:col>50</xdr:col>
      <xdr:colOff>165100</xdr:colOff>
      <xdr:row>78</xdr:row>
      <xdr:rowOff>57798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48925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2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133286</xdr:rowOff>
    </xdr:from>
    <xdr:to>
      <xdr:col>46</xdr:col>
      <xdr:colOff>38100</xdr:colOff>
      <xdr:row>79</xdr:row>
      <xdr:rowOff>63436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54563</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61017" y="13599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34341</xdr:rowOff>
    </xdr:from>
    <xdr:to>
      <xdr:col>41</xdr:col>
      <xdr:colOff>101600</xdr:colOff>
      <xdr:row>77</xdr:row>
      <xdr:rowOff>135941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2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127068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32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100140</xdr:rowOff>
    </xdr:from>
    <xdr:to>
      <xdr:col>36</xdr:col>
      <xdr:colOff>165100</xdr:colOff>
      <xdr:row>78</xdr:row>
      <xdr:rowOff>30290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46817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0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xdr:rowOff>
    </xdr:from>
    <xdr:to>
      <xdr:col>54</xdr:col>
      <xdr:colOff>189865</xdr:colOff>
      <xdr:row>99</xdr:row>
      <xdr:rowOff>164046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02497"/>
          <a:ext cx="1270" cy="153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167873</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714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164046</xdr:rowOff>
    </xdr:from>
    <xdr:to>
      <xdr:col>55</xdr:col>
      <xdr:colOff>88900</xdr:colOff>
      <xdr:row>99</xdr:row>
      <xdr:rowOff>164046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713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118674</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7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547</xdr:rowOff>
    </xdr:from>
    <xdr:to>
      <xdr:col>55</xdr:col>
      <xdr:colOff>88900</xdr:colOff>
      <xdr:row>91</xdr:row>
      <xdr:rowOff>547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0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86159</xdr:rowOff>
    </xdr:from>
    <xdr:to>
      <xdr:col>55</xdr:col>
      <xdr:colOff>0</xdr:colOff>
      <xdr:row>95</xdr:row>
      <xdr:rowOff>22265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5859559"/>
          <a:ext cx="838200" cy="4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168222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55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18345</xdr:rowOff>
    </xdr:from>
    <xdr:to>
      <xdr:col>55</xdr:col>
      <xdr:colOff>50800</xdr:colOff>
      <xdr:row>96</xdr:row>
      <xdr:rowOff>119945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86159</xdr:rowOff>
    </xdr:from>
    <xdr:to>
      <xdr:col>50</xdr:col>
      <xdr:colOff>114300</xdr:colOff>
      <xdr:row>93</xdr:row>
      <xdr:rowOff>32666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5859559"/>
          <a:ext cx="889000" cy="1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135224</xdr:rowOff>
    </xdr:from>
    <xdr:to>
      <xdr:col>50</xdr:col>
      <xdr:colOff>165100</xdr:colOff>
      <xdr:row>95</xdr:row>
      <xdr:rowOff>65374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2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56501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34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32666</xdr:rowOff>
    </xdr:from>
    <xdr:to>
      <xdr:col>45</xdr:col>
      <xdr:colOff>177800</xdr:colOff>
      <xdr:row>94</xdr:row>
      <xdr:rowOff>108268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5977516"/>
          <a:ext cx="889000" cy="24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162280</xdr:rowOff>
    </xdr:from>
    <xdr:to>
      <xdr:col>46</xdr:col>
      <xdr:colOff>38100</xdr:colOff>
      <xdr:row>95</xdr:row>
      <xdr:rowOff>92430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83557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108268</xdr:rowOff>
    </xdr:from>
    <xdr:to>
      <xdr:col>41</xdr:col>
      <xdr:colOff>50800</xdr:colOff>
      <xdr:row>96</xdr:row>
      <xdr:rowOff>24715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224568"/>
          <a:ext cx="889000" cy="25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90370</xdr:rowOff>
    </xdr:from>
    <xdr:to>
      <xdr:col>41</xdr:col>
      <xdr:colOff>101600</xdr:colOff>
      <xdr:row>97</xdr:row>
      <xdr:rowOff>20520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11647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64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106257</xdr:rowOff>
    </xdr:from>
    <xdr:to>
      <xdr:col>36</xdr:col>
      <xdr:colOff>165100</xdr:colOff>
      <xdr:row>98</xdr:row>
      <xdr:rowOff>36407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7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27534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82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142915</xdr:rowOff>
    </xdr:from>
    <xdr:to>
      <xdr:col>55</xdr:col>
      <xdr:colOff>50800</xdr:colOff>
      <xdr:row>95</xdr:row>
      <xdr:rowOff>73065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25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165792</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11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35359</xdr:rowOff>
    </xdr:from>
    <xdr:to>
      <xdr:col>50</xdr:col>
      <xdr:colOff>165100</xdr:colOff>
      <xdr:row>92</xdr:row>
      <xdr:rowOff>136959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580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153486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558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153316</xdr:rowOff>
    </xdr:from>
    <xdr:to>
      <xdr:col>46</xdr:col>
      <xdr:colOff>38100</xdr:colOff>
      <xdr:row>93</xdr:row>
      <xdr:rowOff>83466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592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99993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570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57468</xdr:rowOff>
    </xdr:from>
    <xdr:to>
      <xdr:col>41</xdr:col>
      <xdr:colOff>101600</xdr:colOff>
      <xdr:row>94</xdr:row>
      <xdr:rowOff>159068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1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4145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594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145365</xdr:rowOff>
    </xdr:from>
    <xdr:to>
      <xdr:col>36</xdr:col>
      <xdr:colOff>165100</xdr:colOff>
      <xdr:row>96</xdr:row>
      <xdr:rowOff>75515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4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92042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20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86969</xdr:rowOff>
    </xdr:from>
    <xdr:to>
      <xdr:col>85</xdr:col>
      <xdr:colOff>126364</xdr:colOff>
      <xdr:row>39</xdr:row>
      <xdr:rowOff>35534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230469"/>
          <a:ext cx="1269"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39361</xdr:rowOff>
    </xdr:from>
    <xdr:ext cx="378565"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25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35534</xdr:rowOff>
    </xdr:from>
    <xdr:to>
      <xdr:col>86</xdr:col>
      <xdr:colOff>25400</xdr:colOff>
      <xdr:row>39</xdr:row>
      <xdr:rowOff>35534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2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33646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0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86969</xdr:rowOff>
    </xdr:from>
    <xdr:to>
      <xdr:col>86</xdr:col>
      <xdr:colOff>25400</xdr:colOff>
      <xdr:row>30</xdr:row>
      <xdr:rowOff>86969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23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89332</xdr:rowOff>
    </xdr:from>
    <xdr:to>
      <xdr:col>85</xdr:col>
      <xdr:colOff>127000</xdr:colOff>
      <xdr:row>37</xdr:row>
      <xdr:rowOff>141376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432982"/>
          <a:ext cx="838200" cy="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74706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246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51829</xdr:rowOff>
    </xdr:from>
    <xdr:to>
      <xdr:col>85</xdr:col>
      <xdr:colOff>177800</xdr:colOff>
      <xdr:row>37</xdr:row>
      <xdr:rowOff>153429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3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89332</xdr:rowOff>
    </xdr:from>
    <xdr:to>
      <xdr:col>81</xdr:col>
      <xdr:colOff>50800</xdr:colOff>
      <xdr:row>37</xdr:row>
      <xdr:rowOff>151282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432982"/>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106883</xdr:rowOff>
    </xdr:from>
    <xdr:to>
      <xdr:col>81</xdr:col>
      <xdr:colOff>101600</xdr:colOff>
      <xdr:row>38</xdr:row>
      <xdr:rowOff>37033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4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28160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54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148501</xdr:rowOff>
    </xdr:from>
    <xdr:to>
      <xdr:col>76</xdr:col>
      <xdr:colOff>114300</xdr:colOff>
      <xdr:row>37</xdr:row>
      <xdr:rowOff>151282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320701"/>
          <a:ext cx="889000" cy="17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58839</xdr:rowOff>
    </xdr:from>
    <xdr:to>
      <xdr:col>76</xdr:col>
      <xdr:colOff>165100</xdr:colOff>
      <xdr:row>37</xdr:row>
      <xdr:rowOff>160439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0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5516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17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148501</xdr:rowOff>
    </xdr:from>
    <xdr:to>
      <xdr:col>71</xdr:col>
      <xdr:colOff>177800</xdr:colOff>
      <xdr:row>37</xdr:row>
      <xdr:rowOff>161417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320701"/>
          <a:ext cx="889000" cy="18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126390</xdr:rowOff>
    </xdr:from>
    <xdr:to>
      <xdr:col>72</xdr:col>
      <xdr:colOff>38100</xdr:colOff>
      <xdr:row>38</xdr:row>
      <xdr:rowOff>56541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70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47668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5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107112</xdr:rowOff>
    </xdr:from>
    <xdr:to>
      <xdr:col>67</xdr:col>
      <xdr:colOff>101600</xdr:colOff>
      <xdr:row>38</xdr:row>
      <xdr:rowOff>37261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507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53789</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2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90576</xdr:rowOff>
    </xdr:from>
    <xdr:to>
      <xdr:col>85</xdr:col>
      <xdr:colOff>177800</xdr:colOff>
      <xdr:row>38</xdr:row>
      <xdr:rowOff>20726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4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69003</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4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38532</xdr:rowOff>
    </xdr:from>
    <xdr:to>
      <xdr:col>81</xdr:col>
      <xdr:colOff>101600</xdr:colOff>
      <xdr:row>37</xdr:row>
      <xdr:rowOff>140132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3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156659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15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100482</xdr:rowOff>
    </xdr:from>
    <xdr:to>
      <xdr:col>76</xdr:col>
      <xdr:colOff>165100</xdr:colOff>
      <xdr:row>38</xdr:row>
      <xdr:rowOff>30632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44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21759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5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97701</xdr:rowOff>
    </xdr:from>
    <xdr:to>
      <xdr:col>72</xdr:col>
      <xdr:colOff>38100</xdr:colOff>
      <xdr:row>37</xdr:row>
      <xdr:rowOff>27851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44378</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36111" y="604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110617</xdr:rowOff>
    </xdr:from>
    <xdr:to>
      <xdr:col>67</xdr:col>
      <xdr:colOff>101600</xdr:colOff>
      <xdr:row>38</xdr:row>
      <xdr:rowOff>40767</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31894</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5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31801</xdr:rowOff>
    </xdr:from>
    <xdr:to>
      <xdr:col>85</xdr:col>
      <xdr:colOff>126364</xdr:colOff>
      <xdr:row>79</xdr:row>
      <xdr:rowOff>14770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33301"/>
          <a:ext cx="1269" cy="152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18597</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6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14770</xdr:rowOff>
    </xdr:from>
    <xdr:to>
      <xdr:col>86</xdr:col>
      <xdr:colOff>25400</xdr:colOff>
      <xdr:row>79</xdr:row>
      <xdr:rowOff>14770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5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149928</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0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31801</xdr:rowOff>
    </xdr:from>
    <xdr:to>
      <xdr:col>86</xdr:col>
      <xdr:colOff>25400</xdr:colOff>
      <xdr:row>70</xdr:row>
      <xdr:rowOff>31801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3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26067</xdr:rowOff>
    </xdr:from>
    <xdr:to>
      <xdr:col>85</xdr:col>
      <xdr:colOff>127000</xdr:colOff>
      <xdr:row>70</xdr:row>
      <xdr:rowOff>31801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2027567"/>
          <a:ext cx="8382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85062</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7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106635</xdr:rowOff>
    </xdr:from>
    <xdr:to>
      <xdr:col>85</xdr:col>
      <xdr:colOff>177800</xdr:colOff>
      <xdr:row>75</xdr:row>
      <xdr:rowOff>36785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26067</xdr:rowOff>
    </xdr:from>
    <xdr:to>
      <xdr:col>81</xdr:col>
      <xdr:colOff>50800</xdr:colOff>
      <xdr:row>70</xdr:row>
      <xdr:rowOff>30886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027567"/>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77889</xdr:rowOff>
    </xdr:from>
    <xdr:to>
      <xdr:col>81</xdr:col>
      <xdr:colOff>101600</xdr:colOff>
      <xdr:row>75</xdr:row>
      <xdr:rowOff>8039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170616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30886</xdr:rowOff>
    </xdr:from>
    <xdr:to>
      <xdr:col>76</xdr:col>
      <xdr:colOff>114300</xdr:colOff>
      <xdr:row>71</xdr:row>
      <xdr:rowOff>61595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032386"/>
          <a:ext cx="889000" cy="20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133991</xdr:rowOff>
    </xdr:from>
    <xdr:to>
      <xdr:col>76</xdr:col>
      <xdr:colOff>165100</xdr:colOff>
      <xdr:row>75</xdr:row>
      <xdr:rowOff>64141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55268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61595</xdr:rowOff>
    </xdr:from>
    <xdr:to>
      <xdr:col>71</xdr:col>
      <xdr:colOff>177800</xdr:colOff>
      <xdr:row>72</xdr:row>
      <xdr:rowOff>43955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234545"/>
          <a:ext cx="889000" cy="15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27349</xdr:rowOff>
    </xdr:from>
    <xdr:to>
      <xdr:col>72</xdr:col>
      <xdr:colOff>38100</xdr:colOff>
      <xdr:row>74</xdr:row>
      <xdr:rowOff>128949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71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120076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0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9023</xdr:rowOff>
    </xdr:from>
    <xdr:to>
      <xdr:col>67</xdr:col>
      <xdr:colOff>101600</xdr:colOff>
      <xdr:row>74</xdr:row>
      <xdr:rowOff>110623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69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101750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78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152451</xdr:rowOff>
    </xdr:from>
    <xdr:to>
      <xdr:col>85</xdr:col>
      <xdr:colOff>177800</xdr:colOff>
      <xdr:row>70</xdr:row>
      <xdr:rowOff>82601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19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105478</xdr:rowOff>
    </xdr:from>
    <xdr:ext cx="599010"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19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146717</xdr:rowOff>
    </xdr:from>
    <xdr:to>
      <xdr:col>81</xdr:col>
      <xdr:colOff>101600</xdr:colOff>
      <xdr:row>70</xdr:row>
      <xdr:rowOff>76867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197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93394</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181795" y="1175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151536</xdr:rowOff>
    </xdr:from>
    <xdr:to>
      <xdr:col>76</xdr:col>
      <xdr:colOff>165100</xdr:colOff>
      <xdr:row>70</xdr:row>
      <xdr:rowOff>81686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19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98213</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292795" y="1175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10795</xdr:rowOff>
    </xdr:from>
    <xdr:to>
      <xdr:col>72</xdr:col>
      <xdr:colOff>38100</xdr:colOff>
      <xdr:row>71</xdr:row>
      <xdr:rowOff>112395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18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128922</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03795" y="1195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164605</xdr:rowOff>
    </xdr:from>
    <xdr:to>
      <xdr:col>67</xdr:col>
      <xdr:colOff>101600</xdr:colOff>
      <xdr:row>72</xdr:row>
      <xdr:rowOff>94755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3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111282</xdr:rowOff>
    </xdr:from>
    <xdr:ext cx="599010"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14795" y="1211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52563</xdr:rowOff>
    </xdr:from>
    <xdr:to>
      <xdr:col>85</xdr:col>
      <xdr:colOff>126364</xdr:colOff>
      <xdr:row>97</xdr:row>
      <xdr:rowOff>146386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54513"/>
          <a:ext cx="1269" cy="1122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150213</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78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146386</xdr:rowOff>
    </xdr:from>
    <xdr:to>
      <xdr:col>86</xdr:col>
      <xdr:colOff>25400</xdr:colOff>
      <xdr:row>97</xdr:row>
      <xdr:rowOff>146386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77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170690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2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52563</xdr:rowOff>
    </xdr:from>
    <xdr:to>
      <xdr:col>86</xdr:col>
      <xdr:colOff>25400</xdr:colOff>
      <xdr:row>91</xdr:row>
      <xdr:rowOff>52563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5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32601</xdr:rowOff>
    </xdr:from>
    <xdr:to>
      <xdr:col>85</xdr:col>
      <xdr:colOff>127000</xdr:colOff>
      <xdr:row>97</xdr:row>
      <xdr:rowOff>72943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63251"/>
          <a:ext cx="838200" cy="4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25195</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312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2318</xdr:rowOff>
    </xdr:from>
    <xdr:to>
      <xdr:col>85</xdr:col>
      <xdr:colOff>177800</xdr:colOff>
      <xdr:row>96</xdr:row>
      <xdr:rowOff>103918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46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32601</xdr:rowOff>
    </xdr:from>
    <xdr:to>
      <xdr:col>81</xdr:col>
      <xdr:colOff>50800</xdr:colOff>
      <xdr:row>97</xdr:row>
      <xdr:rowOff>128446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663251"/>
          <a:ext cx="889000" cy="9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88957</xdr:rowOff>
    </xdr:from>
    <xdr:to>
      <xdr:col>81</xdr:col>
      <xdr:colOff>101600</xdr:colOff>
      <xdr:row>96</xdr:row>
      <xdr:rowOff>19107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37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35634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15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128446</xdr:rowOff>
    </xdr:from>
    <xdr:to>
      <xdr:col>76</xdr:col>
      <xdr:colOff>114300</xdr:colOff>
      <xdr:row>97</xdr:row>
      <xdr:rowOff>162016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59096"/>
          <a:ext cx="889000" cy="3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73915</xdr:rowOff>
    </xdr:from>
    <xdr:to>
      <xdr:col>76</xdr:col>
      <xdr:colOff>165100</xdr:colOff>
      <xdr:row>97</xdr:row>
      <xdr:rowOff>4065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3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20592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30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162016</xdr:rowOff>
    </xdr:from>
    <xdr:to>
      <xdr:col>71</xdr:col>
      <xdr:colOff>177800</xdr:colOff>
      <xdr:row>98</xdr:row>
      <xdr:rowOff>5432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92666"/>
          <a:ext cx="889000" cy="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169328</xdr:rowOff>
    </xdr:from>
    <xdr:to>
      <xdr:col>72</xdr:col>
      <xdr:colOff>38100</xdr:colOff>
      <xdr:row>97</xdr:row>
      <xdr:rowOff>99478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2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116005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0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30733</xdr:rowOff>
    </xdr:from>
    <xdr:to>
      <xdr:col>67</xdr:col>
      <xdr:colOff>101600</xdr:colOff>
      <xdr:row>97</xdr:row>
      <xdr:rowOff>132333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6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148860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3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22143</xdr:rowOff>
    </xdr:from>
    <xdr:to>
      <xdr:col>85</xdr:col>
      <xdr:colOff>177800</xdr:colOff>
      <xdr:row>97</xdr:row>
      <xdr:rowOff>123743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108520</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153251</xdr:rowOff>
    </xdr:from>
    <xdr:to>
      <xdr:col>81</xdr:col>
      <xdr:colOff>101600</xdr:colOff>
      <xdr:row>97</xdr:row>
      <xdr:rowOff>83401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1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74528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70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77646</xdr:rowOff>
    </xdr:from>
    <xdr:to>
      <xdr:col>76</xdr:col>
      <xdr:colOff>165100</xdr:colOff>
      <xdr:row>98</xdr:row>
      <xdr:rowOff>7796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0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111216</xdr:rowOff>
    </xdr:from>
    <xdr:to>
      <xdr:col>72</xdr:col>
      <xdr:colOff>38100</xdr:colOff>
      <xdr:row>98</xdr:row>
      <xdr:rowOff>41366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4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32493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83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126082</xdr:rowOff>
    </xdr:from>
    <xdr:to>
      <xdr:col>67</xdr:col>
      <xdr:colOff>101600</xdr:colOff>
      <xdr:row>98</xdr:row>
      <xdr:rowOff>56232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5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47359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84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162865</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06365"/>
          <a:ext cx="1269"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109542</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8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162865</xdr:rowOff>
    </xdr:from>
    <xdr:to>
      <xdr:col>116</xdr:col>
      <xdr:colOff>152400</xdr:colOff>
      <xdr:row>30</xdr:row>
      <xdr:rowOff>162865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0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109677</xdr:rowOff>
    </xdr:from>
    <xdr:to>
      <xdr:col>116</xdr:col>
      <xdr:colOff>63500</xdr:colOff>
      <xdr:row>37</xdr:row>
      <xdr:rowOff>126365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453327"/>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139057</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39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116180</xdr:rowOff>
    </xdr:from>
    <xdr:to>
      <xdr:col>116</xdr:col>
      <xdr:colOff>114300</xdr:colOff>
      <xdr:row>37</xdr:row>
      <xdr:rowOff>46330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111887</xdr:rowOff>
    </xdr:from>
    <xdr:to>
      <xdr:col>111</xdr:col>
      <xdr:colOff>177800</xdr:colOff>
      <xdr:row>37</xdr:row>
      <xdr:rowOff>126365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45553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129896</xdr:rowOff>
    </xdr:from>
    <xdr:to>
      <xdr:col>112</xdr:col>
      <xdr:colOff>38100</xdr:colOff>
      <xdr:row>37</xdr:row>
      <xdr:rowOff>60046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76573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111887</xdr:rowOff>
    </xdr:from>
    <xdr:to>
      <xdr:col>107</xdr:col>
      <xdr:colOff>50800</xdr:colOff>
      <xdr:row>37</xdr:row>
      <xdr:rowOff>141681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455537"/>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168377</xdr:rowOff>
    </xdr:from>
    <xdr:to>
      <xdr:col>107</xdr:col>
      <xdr:colOff>101600</xdr:colOff>
      <xdr:row>37</xdr:row>
      <xdr:rowOff>98527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115054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141681</xdr:rowOff>
    </xdr:from>
    <xdr:to>
      <xdr:col>102</xdr:col>
      <xdr:colOff>114300</xdr:colOff>
      <xdr:row>37</xdr:row>
      <xdr:rowOff>169266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485331"/>
          <a:ext cx="8890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49429</xdr:rowOff>
    </xdr:from>
    <xdr:to>
      <xdr:col>102</xdr:col>
      <xdr:colOff>165100</xdr:colOff>
      <xdr:row>38</xdr:row>
      <xdr:rowOff>151029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142156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6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39895</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58877</xdr:rowOff>
    </xdr:from>
    <xdr:to>
      <xdr:col>116</xdr:col>
      <xdr:colOff>114300</xdr:colOff>
      <xdr:row>37</xdr:row>
      <xdr:rowOff>160477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4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37304</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38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75565</xdr:rowOff>
    </xdr:from>
    <xdr:to>
      <xdr:col>112</xdr:col>
      <xdr:colOff>38100</xdr:colOff>
      <xdr:row>38</xdr:row>
      <xdr:rowOff>5715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168292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61087</xdr:rowOff>
    </xdr:from>
    <xdr:to>
      <xdr:col>107</xdr:col>
      <xdr:colOff>101600</xdr:colOff>
      <xdr:row>37</xdr:row>
      <xdr:rowOff>162687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153814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90881</xdr:rowOff>
    </xdr:from>
    <xdr:to>
      <xdr:col>102</xdr:col>
      <xdr:colOff>165100</xdr:colOff>
      <xdr:row>38</xdr:row>
      <xdr:rowOff>21031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37558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20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118466</xdr:rowOff>
    </xdr:from>
    <xdr:to>
      <xdr:col>98</xdr:col>
      <xdr:colOff>38100</xdr:colOff>
      <xdr:row>38</xdr:row>
      <xdr:rowOff>48616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4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65143</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23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41173</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85123"/>
          <a:ext cx="1269" cy="137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159300</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41173</xdr:rowOff>
    </xdr:from>
    <xdr:to>
      <xdr:col>116</xdr:col>
      <xdr:colOff>152400</xdr:colOff>
      <xdr:row>51</xdr:row>
      <xdr:rowOff>41173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8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42773</xdr:rowOff>
    </xdr:from>
    <xdr:to>
      <xdr:col>116</xdr:col>
      <xdr:colOff>63500</xdr:colOff>
      <xdr:row>59</xdr:row>
      <xdr:rowOff>43307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158323"/>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54703</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655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31826</xdr:rowOff>
    </xdr:from>
    <xdr:to>
      <xdr:col>116</xdr:col>
      <xdr:colOff>114300</xdr:colOff>
      <xdr:row>57</xdr:row>
      <xdr:rowOff>133426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41554</xdr:rowOff>
    </xdr:from>
    <xdr:to>
      <xdr:col>111</xdr:col>
      <xdr:colOff>177800</xdr:colOff>
      <xdr:row>59</xdr:row>
      <xdr:rowOff>43307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5710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31217</xdr:rowOff>
    </xdr:from>
    <xdr:to>
      <xdr:col>112</xdr:col>
      <xdr:colOff>38100</xdr:colOff>
      <xdr:row>57</xdr:row>
      <xdr:rowOff>132817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149344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34468</xdr:rowOff>
    </xdr:from>
    <xdr:to>
      <xdr:col>107</xdr:col>
      <xdr:colOff>50800</xdr:colOff>
      <xdr:row>59</xdr:row>
      <xdr:rowOff>41554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50018"/>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54839</xdr:rowOff>
    </xdr:from>
    <xdr:to>
      <xdr:col>107</xdr:col>
      <xdr:colOff>101600</xdr:colOff>
      <xdr:row>57</xdr:row>
      <xdr:rowOff>156439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1516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30962</xdr:rowOff>
    </xdr:from>
    <xdr:to>
      <xdr:col>102</xdr:col>
      <xdr:colOff>114300</xdr:colOff>
      <xdr:row>59</xdr:row>
      <xdr:rowOff>34468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46512"/>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59792</xdr:rowOff>
    </xdr:from>
    <xdr:to>
      <xdr:col>102</xdr:col>
      <xdr:colOff>165100</xdr:colOff>
      <xdr:row>58</xdr:row>
      <xdr:rowOff>161392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56744</xdr:rowOff>
    </xdr:from>
    <xdr:to>
      <xdr:col>98</xdr:col>
      <xdr:colOff>38100</xdr:colOff>
      <xdr:row>58</xdr:row>
      <xdr:rowOff>158344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3421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7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163423</xdr:rowOff>
    </xdr:from>
    <xdr:to>
      <xdr:col>116</xdr:col>
      <xdr:colOff>114300</xdr:colOff>
      <xdr:row>59</xdr:row>
      <xdr:rowOff>93573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78350</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2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163957</xdr:rowOff>
    </xdr:from>
    <xdr:to>
      <xdr:col>112</xdr:col>
      <xdr:colOff>38100</xdr:colOff>
      <xdr:row>59</xdr:row>
      <xdr:rowOff>94107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85234</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66333" y="1020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162204</xdr:rowOff>
    </xdr:from>
    <xdr:to>
      <xdr:col>107</xdr:col>
      <xdr:colOff>101600</xdr:colOff>
      <xdr:row>59</xdr:row>
      <xdr:rowOff>92354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83481</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77333" y="10199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155118</xdr:rowOff>
    </xdr:from>
    <xdr:to>
      <xdr:col>102</xdr:col>
      <xdr:colOff>165100</xdr:colOff>
      <xdr:row>59</xdr:row>
      <xdr:rowOff>85268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76395</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151612</xdr:rowOff>
    </xdr:from>
    <xdr:to>
      <xdr:col>98</xdr:col>
      <xdr:colOff>38100</xdr:colOff>
      <xdr:row>59</xdr:row>
      <xdr:rowOff>81762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72889</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8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126822</xdr:rowOff>
    </xdr:from>
    <xdr:to>
      <xdr:col>116</xdr:col>
      <xdr:colOff>62864</xdr:colOff>
      <xdr:row>77</xdr:row>
      <xdr:rowOff>120993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28322"/>
          <a:ext cx="1269" cy="11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124820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32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120993</xdr:rowOff>
    </xdr:from>
    <xdr:to>
      <xdr:col>116</xdr:col>
      <xdr:colOff>152400</xdr:colOff>
      <xdr:row>77</xdr:row>
      <xdr:rowOff>120993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3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73499</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126822</xdr:rowOff>
    </xdr:from>
    <xdr:to>
      <xdr:col>116</xdr:col>
      <xdr:colOff>152400</xdr:colOff>
      <xdr:row>70</xdr:row>
      <xdr:rowOff>126822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148939</xdr:rowOff>
    </xdr:from>
    <xdr:to>
      <xdr:col>116</xdr:col>
      <xdr:colOff>63500</xdr:colOff>
      <xdr:row>73</xdr:row>
      <xdr:rowOff>36564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493339"/>
          <a:ext cx="838200" cy="5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30446</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546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52019</xdr:rowOff>
    </xdr:from>
    <xdr:to>
      <xdr:col>116</xdr:col>
      <xdr:colOff>114300</xdr:colOff>
      <xdr:row>73</xdr:row>
      <xdr:rowOff>153619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36564</xdr:rowOff>
    </xdr:from>
    <xdr:to>
      <xdr:col>111</xdr:col>
      <xdr:colOff>177800</xdr:colOff>
      <xdr:row>73</xdr:row>
      <xdr:rowOff>91504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552414"/>
          <a:ext cx="88900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95548</xdr:rowOff>
    </xdr:from>
    <xdr:to>
      <xdr:col>112</xdr:col>
      <xdr:colOff>38100</xdr:colOff>
      <xdr:row>74</xdr:row>
      <xdr:rowOff>25698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16825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91504</xdr:rowOff>
    </xdr:from>
    <xdr:to>
      <xdr:col>107</xdr:col>
      <xdr:colOff>50800</xdr:colOff>
      <xdr:row>74</xdr:row>
      <xdr:rowOff>23381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607354"/>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148717</xdr:rowOff>
    </xdr:from>
    <xdr:to>
      <xdr:col>107</xdr:col>
      <xdr:colOff>101600</xdr:colOff>
      <xdr:row>74</xdr:row>
      <xdr:rowOff>78867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69994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23381</xdr:rowOff>
    </xdr:from>
    <xdr:to>
      <xdr:col>102</xdr:col>
      <xdr:colOff>114300</xdr:colOff>
      <xdr:row>74</xdr:row>
      <xdr:rowOff>50965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710681"/>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107550</xdr:rowOff>
    </xdr:from>
    <xdr:to>
      <xdr:col>102</xdr:col>
      <xdr:colOff>165100</xdr:colOff>
      <xdr:row>74</xdr:row>
      <xdr:rowOff>37700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6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54227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39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107245</xdr:rowOff>
    </xdr:from>
    <xdr:to>
      <xdr:col>98</xdr:col>
      <xdr:colOff>38100</xdr:colOff>
      <xdr:row>74</xdr:row>
      <xdr:rowOff>37395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62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53922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39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98139</xdr:rowOff>
    </xdr:from>
    <xdr:to>
      <xdr:col>116</xdr:col>
      <xdr:colOff>114300</xdr:colOff>
      <xdr:row>73</xdr:row>
      <xdr:rowOff>28289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4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121016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2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157214</xdr:rowOff>
    </xdr:from>
    <xdr:to>
      <xdr:col>112</xdr:col>
      <xdr:colOff>38100</xdr:colOff>
      <xdr:row>73</xdr:row>
      <xdr:rowOff>87364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5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103891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27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40704</xdr:rowOff>
    </xdr:from>
    <xdr:to>
      <xdr:col>107</xdr:col>
      <xdr:colOff>101600</xdr:colOff>
      <xdr:row>73</xdr:row>
      <xdr:rowOff>142304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5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158831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33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144031</xdr:rowOff>
    </xdr:from>
    <xdr:to>
      <xdr:col>102</xdr:col>
      <xdr:colOff>165100</xdr:colOff>
      <xdr:row>74</xdr:row>
      <xdr:rowOff>74181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6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65308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75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xdr:rowOff>
    </xdr:from>
    <xdr:to>
      <xdr:col>98</xdr:col>
      <xdr:colOff>38100</xdr:colOff>
      <xdr:row>74</xdr:row>
      <xdr:rowOff>101765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6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92892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7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ja-JP" sz="1100">
              <a:solidFill>
                <a:schemeClr val="dk1"/>
              </a:solidFill>
              <a:effectLst/>
              <a:latin typeface="+mn-lt"/>
              <a:ea typeface="+mn-ea"/>
              <a:cs typeface="+mn-cs"/>
            </a:rPr>
            <a:t>住民一人当たりの性質別決算額において、類似団体や全国平均と比較して、人件費、物件費、補助費等、普通建設事業費、公債費、投資及び出資金が高い水準にある。</a:t>
          </a:r>
          <a:endParaRPr lang="ja-JP" altLang="ja-JP" sz="1400">
            <a:effectLst/>
          </a:endParaRPr>
        </a:p>
        <a:p>
          <a:pPr>
            <a:lnSpc>
              <a:spcPts val="1200"/>
            </a:lnSpc>
          </a:pPr>
          <a:r>
            <a:rPr kumimoji="1" lang="ja-JP" altLang="ja-JP" sz="1100">
              <a:solidFill>
                <a:schemeClr val="dk1"/>
              </a:solidFill>
              <a:effectLst/>
              <a:latin typeface="+mn-lt"/>
              <a:ea typeface="+mn-ea"/>
              <a:cs typeface="+mn-cs"/>
            </a:rPr>
            <a:t>人件費については、</a:t>
          </a:r>
          <a:r>
            <a:rPr lang="ja-JP" altLang="ja-JP" sz="1100" b="0" i="0" baseline="0">
              <a:solidFill>
                <a:schemeClr val="dk1"/>
              </a:solidFill>
              <a:effectLst/>
              <a:latin typeface="+mn-lt"/>
              <a:ea typeface="+mn-ea"/>
              <a:cs typeface="+mn-cs"/>
            </a:rPr>
            <a:t>町村合併に伴い消防及びごみ処理事業に係る一部事務組合の職員の身分をそのまま引き継いだことが主な要因として考えられるが、職員の定員管理や給与の適正化等に努めており、町村合併を行なった平成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年度と比較して、職員数で△</a:t>
          </a:r>
          <a:r>
            <a:rPr lang="en-US" altLang="ja-JP" sz="1100" b="0" i="0" baseline="0">
              <a:solidFill>
                <a:schemeClr val="dk1"/>
              </a:solidFill>
              <a:effectLst/>
              <a:latin typeface="+mn-lt"/>
              <a:ea typeface="+mn-ea"/>
              <a:cs typeface="+mn-cs"/>
            </a:rPr>
            <a:t>225</a:t>
          </a:r>
          <a:r>
            <a:rPr lang="ja-JP" altLang="ja-JP" sz="1100" b="0" i="0" baseline="0">
              <a:solidFill>
                <a:schemeClr val="dk1"/>
              </a:solidFill>
              <a:effectLst/>
              <a:latin typeface="+mn-lt"/>
              <a:ea typeface="+mn-ea"/>
              <a:cs typeface="+mn-cs"/>
            </a:rPr>
            <a:t>人、金額で約</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億円減少している。</a:t>
          </a:r>
          <a:endParaRPr lang="ja-JP" altLang="ja-JP" sz="1400">
            <a:effectLst/>
          </a:endParaRPr>
        </a:p>
        <a:p>
          <a:pPr rtl="0" eaLnBrk="1" fontAlgn="auto" latinLnBrk="0" hangingPunct="1">
            <a:lnSpc>
              <a:spcPts val="1200"/>
            </a:lnSpc>
          </a:pPr>
          <a:r>
            <a:rPr kumimoji="1" lang="ja-JP" altLang="ja-JP" sz="1100">
              <a:solidFill>
                <a:schemeClr val="dk1"/>
              </a:solidFill>
              <a:effectLst/>
              <a:latin typeface="+mn-lt"/>
              <a:ea typeface="+mn-ea"/>
              <a:cs typeface="+mn-cs"/>
            </a:rPr>
            <a:t>物件費については、</a:t>
          </a:r>
          <a:r>
            <a:rPr lang="ja-JP" altLang="ja-JP" sz="1100" b="0" i="0" baseline="0">
              <a:solidFill>
                <a:schemeClr val="dk1"/>
              </a:solidFill>
              <a:effectLst/>
              <a:latin typeface="+mn-lt"/>
              <a:ea typeface="+mn-ea"/>
              <a:cs typeface="+mn-cs"/>
            </a:rPr>
            <a:t>県内最南端（県庁まで約</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）に位置するなど地理的条件により発生する旅費及び燃料費等の経費や、町単独で実施している消防及びごみ処理施設の運営経費などが、物件費を押し上げる要因と考えられる。</a:t>
          </a:r>
          <a:endParaRPr lang="ja-JP" altLang="ja-JP" sz="1400">
            <a:effectLst/>
          </a:endParaRPr>
        </a:p>
        <a:p>
          <a:pPr rtl="0" eaLnBrk="1" fontAlgn="auto" latinLnBrk="0" hangingPunct="1">
            <a:lnSpc>
              <a:spcPts val="1200"/>
            </a:lnSpc>
          </a:pPr>
          <a:r>
            <a:rPr kumimoji="1" lang="ja-JP" altLang="ja-JP" sz="1100">
              <a:solidFill>
                <a:schemeClr val="dk1"/>
              </a:solidFill>
              <a:effectLst/>
              <a:latin typeface="+mn-lt"/>
              <a:ea typeface="+mn-ea"/>
              <a:cs typeface="+mn-cs"/>
            </a:rPr>
            <a:t>補助費については、し尿処理施設やごみ処理施設の広域化に伴い、施設の建設経費に係る負担金が減少しているが、令和３年度と比較して、ふるさと寄附金事業の増加などにより</a:t>
          </a:r>
          <a:r>
            <a:rPr kumimoji="1" lang="en-US" altLang="ja-JP" sz="1100">
              <a:solidFill>
                <a:schemeClr val="dk1"/>
              </a:solidFill>
              <a:effectLst/>
              <a:latin typeface="+mn-lt"/>
              <a:ea typeface="+mn-ea"/>
              <a:cs typeface="+mn-cs"/>
            </a:rPr>
            <a:t>142,525</a:t>
          </a:r>
          <a:r>
            <a:rPr kumimoji="1" lang="ja-JP" altLang="ja-JP" sz="1100">
              <a:solidFill>
                <a:schemeClr val="dk1"/>
              </a:solidFill>
              <a:effectLst/>
              <a:latin typeface="+mn-lt"/>
              <a:ea typeface="+mn-ea"/>
              <a:cs typeface="+mn-cs"/>
            </a:rPr>
            <a:t>千円増加している。</a:t>
          </a:r>
          <a:endParaRPr lang="ja-JP" altLang="ja-JP" sz="1400">
            <a:effectLst/>
          </a:endParaRPr>
        </a:p>
        <a:p>
          <a:pPr>
            <a:lnSpc>
              <a:spcPts val="1200"/>
            </a:lnSpc>
          </a:pPr>
          <a:r>
            <a:rPr kumimoji="1" lang="ja-JP" altLang="ja-JP" sz="1100">
              <a:solidFill>
                <a:schemeClr val="dk1"/>
              </a:solidFill>
              <a:effectLst/>
              <a:latin typeface="+mn-lt"/>
              <a:ea typeface="+mn-ea"/>
              <a:cs typeface="+mn-cs"/>
            </a:rPr>
            <a:t>普通建設事業については、水産業を町の基幹産業としていることにより、漁港施設等の整備に多額の経費を要していること、また、</a:t>
          </a:r>
          <a:r>
            <a:rPr lang="ja-JP" altLang="ja-JP" sz="1100" b="0" i="0" baseline="0">
              <a:solidFill>
                <a:schemeClr val="dk1"/>
              </a:solidFill>
              <a:effectLst/>
              <a:latin typeface="+mn-lt"/>
              <a:ea typeface="+mn-ea"/>
              <a:cs typeface="+mn-cs"/>
            </a:rPr>
            <a:t>半島部を多く有する地理的要件などもあり、道路整備にも多くの経費を要していることが主な要因と考えられるために全国、類似団体と比較して高い水準となっている。</a:t>
          </a:r>
          <a:endParaRPr lang="ja-JP" altLang="ja-JP" sz="1400">
            <a:effectLst/>
          </a:endParaRPr>
        </a:p>
        <a:p>
          <a:pPr rtl="0" eaLnBrk="1" fontAlgn="auto" latinLnBrk="0" hangingPunct="1">
            <a:lnSpc>
              <a:spcPts val="1200"/>
            </a:lnSpc>
          </a:pPr>
          <a:r>
            <a:rPr kumimoji="1" lang="ja-JP" altLang="ja-JP" sz="1100">
              <a:solidFill>
                <a:schemeClr val="dk1"/>
              </a:solidFill>
              <a:effectLst/>
              <a:latin typeface="+mn-lt"/>
              <a:ea typeface="+mn-ea"/>
              <a:cs typeface="+mn-cs"/>
            </a:rPr>
            <a:t>公債費については、</a:t>
          </a:r>
          <a:r>
            <a:rPr lang="ja-JP" altLang="ja-JP" sz="1100" b="0" i="0" baseline="0">
              <a:solidFill>
                <a:schemeClr val="dk1"/>
              </a:solidFill>
              <a:effectLst/>
              <a:latin typeface="+mn-lt"/>
              <a:ea typeface="+mn-ea"/>
              <a:cs typeface="+mn-cs"/>
            </a:rPr>
            <a:t>地方債を伴う事業については、特に緊急性・重要性を考慮しながら優先順位をつけて計画的な実施に努めており、地方債残高は、合併当初と比較して約</a:t>
          </a:r>
          <a:r>
            <a:rPr lang="en-US" altLang="ja-JP" sz="1100" b="0" i="0" baseline="0">
              <a:solidFill>
                <a:schemeClr val="dk1"/>
              </a:solidFill>
              <a:effectLst/>
              <a:latin typeface="+mn-lt"/>
              <a:ea typeface="+mn-ea"/>
              <a:cs typeface="+mn-cs"/>
            </a:rPr>
            <a:t>110</a:t>
          </a:r>
          <a:r>
            <a:rPr lang="ja-JP" altLang="ja-JP" sz="1100" b="0" i="0" baseline="0">
              <a:solidFill>
                <a:schemeClr val="dk1"/>
              </a:solidFill>
              <a:effectLst/>
              <a:latin typeface="+mn-lt"/>
              <a:ea typeface="+mn-ea"/>
              <a:cs typeface="+mn-cs"/>
            </a:rPr>
            <a:t>億円減少しているものの、全国及び類似団体と比較すると高い水準にあり、さらなる地方債発行の抑制に取り組む必要がある。</a:t>
          </a:r>
          <a:endParaRPr lang="ja-JP" altLang="ja-JP" sz="1400">
            <a:effectLst/>
          </a:endParaRPr>
        </a:p>
        <a:p>
          <a:pPr rtl="0" eaLnBrk="1" fontAlgn="auto" latinLnBrk="0" hangingPunct="1">
            <a:lnSpc>
              <a:spcPts val="1200"/>
            </a:lnSpc>
          </a:pPr>
          <a:r>
            <a:rPr kumimoji="1" lang="ja-JP" altLang="ja-JP" sz="1100" b="0" i="0" baseline="0">
              <a:solidFill>
                <a:schemeClr val="dk1"/>
              </a:solidFill>
              <a:effectLst/>
              <a:latin typeface="+mn-lt"/>
              <a:ea typeface="+mn-ea"/>
              <a:cs typeface="+mn-cs"/>
            </a:rPr>
            <a:t>積立金については、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年度は、基金の使途の明確化を図るため、基金の再編を行ったことによる新設基金への積立が主な要因となっている。</a:t>
          </a:r>
          <a:endParaRPr lang="ja-JP" altLang="ja-JP" sz="1400">
            <a:effectLst/>
          </a:endParaRPr>
        </a:p>
        <a:p>
          <a:pPr rtl="0" eaLnBrk="1" fontAlgn="auto" latinLnBrk="0" hangingPunct="1">
            <a:lnSpc>
              <a:spcPts val="1200"/>
            </a:lnSpc>
          </a:pPr>
          <a:r>
            <a:rPr kumimoji="1" lang="ja-JP" altLang="ja-JP" sz="1100" b="0" i="0" baseline="0">
              <a:solidFill>
                <a:schemeClr val="dk1"/>
              </a:solidFill>
              <a:effectLst/>
              <a:latin typeface="+mn-lt"/>
              <a:ea typeface="+mn-ea"/>
              <a:cs typeface="+mn-cs"/>
            </a:rPr>
            <a:t>投資及び出資金については、上水道事業会計が実施する老朽管更新事業等に対する出資金であり、</a:t>
          </a:r>
          <a:r>
            <a:rPr lang="ja-JP" altLang="ja-JP" sz="1100" b="0" i="0" baseline="0">
              <a:solidFill>
                <a:schemeClr val="dk1"/>
              </a:solidFill>
              <a:effectLst/>
              <a:latin typeface="+mn-lt"/>
              <a:ea typeface="+mn-ea"/>
              <a:cs typeface="+mn-cs"/>
            </a:rPr>
            <a:t>半島部を多く有する地理的要件などもあり、管路の延長も長く老朽化も進んでいることから、今後も増加していくことが見込まれる。</a:t>
          </a:r>
          <a:endParaRPr lang="ja-JP" altLang="ja-JP" sz="1400">
            <a:effectLst/>
          </a:endParaRPr>
        </a:p>
        <a:p>
          <a:pPr rtl="0" eaLnBrk="1" fontAlgn="auto" latinLnBrk="0" hangingPunct="1">
            <a:lnSpc>
              <a:spcPts val="1200"/>
            </a:lnSpc>
          </a:pPr>
          <a:r>
            <a:rPr kumimoji="1" lang="ja-JP" altLang="ja-JP" sz="1100" b="0" i="0" baseline="0">
              <a:solidFill>
                <a:schemeClr val="dk1"/>
              </a:solidFill>
              <a:effectLst/>
              <a:latin typeface="+mn-lt"/>
              <a:ea typeface="+mn-ea"/>
              <a:cs typeface="+mn-cs"/>
            </a:rPr>
            <a:t>こうしたことを踏まえ、</a:t>
          </a:r>
          <a:r>
            <a:rPr lang="ja-JP" altLang="ja-JP" sz="1100" b="0" i="0" baseline="0">
              <a:solidFill>
                <a:schemeClr val="dk1"/>
              </a:solidFill>
              <a:effectLst/>
              <a:latin typeface="+mn-lt"/>
              <a:ea typeface="+mn-ea"/>
              <a:cs typeface="+mn-cs"/>
            </a:rPr>
            <a:t>今後も引続き職員の適正な人員配置や定員の適正化を図り人件費の削減に努めるとともに、選択と集中、緊急度・優先度を考慮した投資に努め、将来に負担を残さないよう身の丈にあった財政運営を行う。</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19,575
19,470
238.99
16,828,985
16,023,287
700,453
9,450,877
15,479,751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59690</xdr:rowOff>
    </xdr:from>
    <xdr:to>
      <xdr:col>24</xdr:col>
      <xdr:colOff>62865</xdr:colOff>
      <xdr:row>37</xdr:row>
      <xdr:rowOff>105867</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03190"/>
          <a:ext cx="1270" cy="124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109694</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5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105867</xdr:rowOff>
    </xdr:from>
    <xdr:to>
      <xdr:col>24</xdr:col>
      <xdr:colOff>152400</xdr:colOff>
      <xdr:row>37</xdr:row>
      <xdr:rowOff>105867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4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6367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59690</xdr:rowOff>
    </xdr:from>
    <xdr:to>
      <xdr:col>24</xdr:col>
      <xdr:colOff>152400</xdr:colOff>
      <xdr:row>30</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105867</xdr:rowOff>
    </xdr:from>
    <xdr:to>
      <xdr:col>24</xdr:col>
      <xdr:colOff>63500</xdr:colOff>
      <xdr:row>38</xdr:row>
      <xdr:rowOff>100381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49517"/>
          <a:ext cx="838200" cy="16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71086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557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48209</xdr:rowOff>
    </xdr:from>
    <xdr:to>
      <xdr:col>24</xdr:col>
      <xdr:colOff>114300</xdr:colOff>
      <xdr:row>33</xdr:row>
      <xdr:rowOff>149809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7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57404</xdr:rowOff>
    </xdr:from>
    <xdr:to>
      <xdr:col>19</xdr:col>
      <xdr:colOff>177800</xdr:colOff>
      <xdr:row>38</xdr:row>
      <xdr:rowOff>100381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572504"/>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157023</xdr:rowOff>
    </xdr:from>
    <xdr:to>
      <xdr:col>20</xdr:col>
      <xdr:colOff>38100</xdr:colOff>
      <xdr:row>34</xdr:row>
      <xdr:rowOff>87173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103700</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59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7569</xdr:rowOff>
    </xdr:from>
    <xdr:to>
      <xdr:col>15</xdr:col>
      <xdr:colOff>50800</xdr:colOff>
      <xdr:row>38</xdr:row>
      <xdr:rowOff>57404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522669"/>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61468</xdr:rowOff>
    </xdr:from>
    <xdr:to>
      <xdr:col>15</xdr:col>
      <xdr:colOff>101600</xdr:colOff>
      <xdr:row>34</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8145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143358</xdr:rowOff>
    </xdr:from>
    <xdr:to>
      <xdr:col>10</xdr:col>
      <xdr:colOff>114300</xdr:colOff>
      <xdr:row>38</xdr:row>
      <xdr:rowOff>7569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87008"/>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58725</xdr:rowOff>
    </xdr:from>
    <xdr:to>
      <xdr:col>10</xdr:col>
      <xdr:colOff>165100</xdr:colOff>
      <xdr:row>37</xdr:row>
      <xdr:rowOff>160325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5402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7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157480</xdr:rowOff>
    </xdr:from>
    <xdr:to>
      <xdr:col>6</xdr:col>
      <xdr:colOff>38100</xdr:colOff>
      <xdr:row>37</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104157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55067</xdr:rowOff>
    </xdr:from>
    <xdr:to>
      <xdr:col>24</xdr:col>
      <xdr:colOff>114300</xdr:colOff>
      <xdr:row>37</xdr:row>
      <xdr:rowOff>156667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141444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1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49581</xdr:rowOff>
    </xdr:from>
    <xdr:to>
      <xdr:col>20</xdr:col>
      <xdr:colOff>38100</xdr:colOff>
      <xdr:row>38</xdr:row>
      <xdr:rowOff>151181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142308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65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6604</xdr:rowOff>
    </xdr:from>
    <xdr:to>
      <xdr:col>15</xdr:col>
      <xdr:colOff>101600</xdr:colOff>
      <xdr:row>38</xdr:row>
      <xdr:rowOff>108204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99331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128219</xdr:rowOff>
    </xdr:from>
    <xdr:to>
      <xdr:col>10</xdr:col>
      <xdr:colOff>165100</xdr:colOff>
      <xdr:row>38</xdr:row>
      <xdr:rowOff>58369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49496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6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92558</xdr:rowOff>
    </xdr:from>
    <xdr:to>
      <xdr:col>6</xdr:col>
      <xdr:colOff>38100</xdr:colOff>
      <xdr:row>38</xdr:row>
      <xdr:rowOff>22707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13835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79359</xdr:rowOff>
    </xdr:from>
    <xdr:to>
      <xdr:col>24</xdr:col>
      <xdr:colOff>62865</xdr:colOff>
      <xdr:row>59</xdr:row>
      <xdr:rowOff>65767</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1859"/>
          <a:ext cx="1270" cy="152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69594</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8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65767</xdr:rowOff>
    </xdr:from>
    <xdr:to>
      <xdr:col>24</xdr:col>
      <xdr:colOff>152400</xdr:colOff>
      <xdr:row>59</xdr:row>
      <xdr:rowOff>65767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8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26036</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79359</xdr:rowOff>
    </xdr:from>
    <xdr:to>
      <xdr:col>24</xdr:col>
      <xdr:colOff>152400</xdr:colOff>
      <xdr:row>50</xdr:row>
      <xdr:rowOff>79359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51844</xdr:rowOff>
    </xdr:from>
    <xdr:to>
      <xdr:col>24</xdr:col>
      <xdr:colOff>63500</xdr:colOff>
      <xdr:row>57</xdr:row>
      <xdr:rowOff>153343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24494"/>
          <a:ext cx="838200" cy="1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7659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08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156232</xdr:rowOff>
    </xdr:from>
    <xdr:to>
      <xdr:col>24</xdr:col>
      <xdr:colOff>114300</xdr:colOff>
      <xdr:row>57</xdr:row>
      <xdr:rowOff>86382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5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170922</xdr:rowOff>
    </xdr:from>
    <xdr:to>
      <xdr:col>19</xdr:col>
      <xdr:colOff>177800</xdr:colOff>
      <xdr:row>57</xdr:row>
      <xdr:rowOff>153343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600672"/>
          <a:ext cx="889000" cy="32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102072</xdr:rowOff>
    </xdr:from>
    <xdr:to>
      <xdr:col>20</xdr:col>
      <xdr:colOff>38100</xdr:colOff>
      <xdr:row>57</xdr:row>
      <xdr:rowOff>32222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70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48749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47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170922</xdr:rowOff>
    </xdr:from>
    <xdr:to>
      <xdr:col>15</xdr:col>
      <xdr:colOff>50800</xdr:colOff>
      <xdr:row>58</xdr:row>
      <xdr:rowOff>155492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600672"/>
          <a:ext cx="889000" cy="49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155450</xdr:rowOff>
    </xdr:from>
    <xdr:to>
      <xdr:col>15</xdr:col>
      <xdr:colOff>101600</xdr:colOff>
      <xdr:row>55</xdr:row>
      <xdr:rowOff>85600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102127</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18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155492</xdr:rowOff>
    </xdr:from>
    <xdr:to>
      <xdr:col>10</xdr:col>
      <xdr:colOff>114300</xdr:colOff>
      <xdr:row>59</xdr:row>
      <xdr:rowOff>18131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99592"/>
          <a:ext cx="889000" cy="3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125640</xdr:rowOff>
    </xdr:from>
    <xdr:to>
      <xdr:col>10</xdr:col>
      <xdr:colOff>165100</xdr:colOff>
      <xdr:row>59</xdr:row>
      <xdr:rowOff>55790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1006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46917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1016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5502</xdr:rowOff>
    </xdr:from>
    <xdr:to>
      <xdr:col>6</xdr:col>
      <xdr:colOff>38100</xdr:colOff>
      <xdr:row>59</xdr:row>
      <xdr:rowOff>107102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1012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98229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1021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1044</xdr:rowOff>
    </xdr:from>
    <xdr:to>
      <xdr:col>24</xdr:col>
      <xdr:colOff>114300</xdr:colOff>
      <xdr:row>57</xdr:row>
      <xdr:rowOff>102644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7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150921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5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102543</xdr:rowOff>
    </xdr:from>
    <xdr:to>
      <xdr:col>20</xdr:col>
      <xdr:colOff>38100</xdr:colOff>
      <xdr:row>58</xdr:row>
      <xdr:rowOff>32693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23820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96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120122</xdr:rowOff>
    </xdr:from>
    <xdr:to>
      <xdr:col>15</xdr:col>
      <xdr:colOff>101600</xdr:colOff>
      <xdr:row>56</xdr:row>
      <xdr:rowOff>50272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5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41399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104692</xdr:rowOff>
    </xdr:from>
    <xdr:to>
      <xdr:col>10</xdr:col>
      <xdr:colOff>165100</xdr:colOff>
      <xdr:row>59</xdr:row>
      <xdr:rowOff>34842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51369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82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138781</xdr:rowOff>
    </xdr:from>
    <xdr:to>
      <xdr:col>6</xdr:col>
      <xdr:colOff>38100</xdr:colOff>
      <xdr:row>59</xdr:row>
      <xdr:rowOff>68931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8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85458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85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150673</xdr:rowOff>
    </xdr:from>
    <xdr:to>
      <xdr:col>24</xdr:col>
      <xdr:colOff>62865</xdr:colOff>
      <xdr:row>78</xdr:row>
      <xdr:rowOff>80474</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1980723"/>
          <a:ext cx="1270" cy="1472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84301</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4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80474</xdr:rowOff>
    </xdr:from>
    <xdr:to>
      <xdr:col>24</xdr:col>
      <xdr:colOff>152400</xdr:colOff>
      <xdr:row>78</xdr:row>
      <xdr:rowOff>80474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45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97350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150673</xdr:rowOff>
    </xdr:from>
    <xdr:to>
      <xdr:col>24</xdr:col>
      <xdr:colOff>152400</xdr:colOff>
      <xdr:row>69</xdr:row>
      <xdr:rowOff>150673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1980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117183</xdr:rowOff>
    </xdr:from>
    <xdr:to>
      <xdr:col>24</xdr:col>
      <xdr:colOff>63500</xdr:colOff>
      <xdr:row>71</xdr:row>
      <xdr:rowOff>83921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118683"/>
          <a:ext cx="838200" cy="13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71690</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4160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93263</xdr:rowOff>
    </xdr:from>
    <xdr:to>
      <xdr:col>24</xdr:col>
      <xdr:colOff>114300</xdr:colOff>
      <xdr:row>73</xdr:row>
      <xdr:rowOff>23413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43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117183</xdr:rowOff>
    </xdr:from>
    <xdr:to>
      <xdr:col>19</xdr:col>
      <xdr:colOff>177800</xdr:colOff>
      <xdr:row>74</xdr:row>
      <xdr:rowOff>117487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118683"/>
          <a:ext cx="889000" cy="68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152470</xdr:rowOff>
    </xdr:from>
    <xdr:to>
      <xdr:col>20</xdr:col>
      <xdr:colOff>38100</xdr:colOff>
      <xdr:row>72</xdr:row>
      <xdr:rowOff>82620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32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73747</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41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117487</xdr:rowOff>
    </xdr:from>
    <xdr:to>
      <xdr:col>15</xdr:col>
      <xdr:colOff>50800</xdr:colOff>
      <xdr:row>75</xdr:row>
      <xdr:rowOff>62700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2804787"/>
          <a:ext cx="889000" cy="11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141763</xdr:rowOff>
    </xdr:from>
    <xdr:to>
      <xdr:col>15</xdr:col>
      <xdr:colOff>101600</xdr:colOff>
      <xdr:row>75</xdr:row>
      <xdr:rowOff>71913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63040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92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62700</xdr:rowOff>
    </xdr:from>
    <xdr:to>
      <xdr:col>10</xdr:col>
      <xdr:colOff>114300</xdr:colOff>
      <xdr:row>75</xdr:row>
      <xdr:rowOff>161131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921450"/>
          <a:ext cx="889000" cy="9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159499</xdr:rowOff>
    </xdr:from>
    <xdr:to>
      <xdr:col>10</xdr:col>
      <xdr:colOff>165100</xdr:colOff>
      <xdr:row>77</xdr:row>
      <xdr:rowOff>89649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1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80776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8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49867</xdr:rowOff>
    </xdr:from>
    <xdr:to>
      <xdr:col>6</xdr:col>
      <xdr:colOff>38100</xdr:colOff>
      <xdr:row>77</xdr:row>
      <xdr:rowOff>151467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25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142594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34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33121</xdr:rowOff>
    </xdr:from>
    <xdr:to>
      <xdr:col>24</xdr:col>
      <xdr:colOff>114300</xdr:colOff>
      <xdr:row>71</xdr:row>
      <xdr:rowOff>134721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2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55998</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05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66383</xdr:rowOff>
    </xdr:from>
    <xdr:to>
      <xdr:col>20</xdr:col>
      <xdr:colOff>38100</xdr:colOff>
      <xdr:row>70</xdr:row>
      <xdr:rowOff>167983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0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13060</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184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66687</xdr:rowOff>
    </xdr:from>
    <xdr:to>
      <xdr:col>15</xdr:col>
      <xdr:colOff>101600</xdr:colOff>
      <xdr:row>74</xdr:row>
      <xdr:rowOff>168287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7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13364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52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11900</xdr:rowOff>
    </xdr:from>
    <xdr:to>
      <xdr:col>10</xdr:col>
      <xdr:colOff>165100</xdr:colOff>
      <xdr:row>75</xdr:row>
      <xdr:rowOff>113500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8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130027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64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110331</xdr:rowOff>
    </xdr:from>
    <xdr:to>
      <xdr:col>6</xdr:col>
      <xdr:colOff>38100</xdr:colOff>
      <xdr:row>76</xdr:row>
      <xdr:rowOff>40481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29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57008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74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3632</xdr:rowOff>
    </xdr:from>
    <xdr:to>
      <xdr:col>24</xdr:col>
      <xdr:colOff>62865</xdr:colOff>
      <xdr:row>98</xdr:row>
      <xdr:rowOff>102476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34132"/>
          <a:ext cx="1270" cy="1470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102476</xdr:rowOff>
    </xdr:from>
    <xdr:to>
      <xdr:col>24</xdr:col>
      <xdr:colOff>152400</xdr:colOff>
      <xdr:row>98</xdr:row>
      <xdr:rowOff>102476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121759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3632</xdr:rowOff>
    </xdr:from>
    <xdr:to>
      <xdr:col>24</xdr:col>
      <xdr:colOff>152400</xdr:colOff>
      <xdr:row>90</xdr:row>
      <xdr:rowOff>3632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3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139624</xdr:rowOff>
    </xdr:from>
    <xdr:to>
      <xdr:col>24</xdr:col>
      <xdr:colOff>63500</xdr:colOff>
      <xdr:row>95</xdr:row>
      <xdr:rowOff>78739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255924"/>
          <a:ext cx="838200" cy="1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99368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87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120941</xdr:rowOff>
    </xdr:from>
    <xdr:to>
      <xdr:col>24</xdr:col>
      <xdr:colOff>114300</xdr:colOff>
      <xdr:row>96</xdr:row>
      <xdr:rowOff>51091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78739</xdr:rowOff>
    </xdr:from>
    <xdr:to>
      <xdr:col>19</xdr:col>
      <xdr:colOff>177800</xdr:colOff>
      <xdr:row>96</xdr:row>
      <xdr:rowOff>73050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66489"/>
          <a:ext cx="889000" cy="1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73749</xdr:rowOff>
    </xdr:from>
    <xdr:to>
      <xdr:col>20</xdr:col>
      <xdr:colOff>38100</xdr:colOff>
      <xdr:row>96</xdr:row>
      <xdr:rowOff>3899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166476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5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73050</xdr:rowOff>
    </xdr:from>
    <xdr:to>
      <xdr:col>15</xdr:col>
      <xdr:colOff>50800</xdr:colOff>
      <xdr:row>96</xdr:row>
      <xdr:rowOff>95605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32250"/>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135573</xdr:rowOff>
    </xdr:from>
    <xdr:to>
      <xdr:col>15</xdr:col>
      <xdr:colOff>101600</xdr:colOff>
      <xdr:row>96</xdr:row>
      <xdr:rowOff>65723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82250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93777</xdr:rowOff>
    </xdr:from>
    <xdr:to>
      <xdr:col>10</xdr:col>
      <xdr:colOff>114300</xdr:colOff>
      <xdr:row>96</xdr:row>
      <xdr:rowOff>95605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5297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76124</xdr:rowOff>
    </xdr:from>
    <xdr:to>
      <xdr:col>10</xdr:col>
      <xdr:colOff>165100</xdr:colOff>
      <xdr:row>98</xdr:row>
      <xdr:rowOff>6274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168851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7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124282</xdr:rowOff>
    </xdr:from>
    <xdr:to>
      <xdr:col>6</xdr:col>
      <xdr:colOff>38100</xdr:colOff>
      <xdr:row>98</xdr:row>
      <xdr:rowOff>54432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5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45559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84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88824</xdr:rowOff>
    </xdr:from>
    <xdr:to>
      <xdr:col>24</xdr:col>
      <xdr:colOff>114300</xdr:colOff>
      <xdr:row>95</xdr:row>
      <xdr:rowOff>18974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111701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05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27939</xdr:rowOff>
    </xdr:from>
    <xdr:to>
      <xdr:col>20</xdr:col>
      <xdr:colOff>38100</xdr:colOff>
      <xdr:row>95</xdr:row>
      <xdr:rowOff>129539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146066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0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22250</xdr:rowOff>
    </xdr:from>
    <xdr:to>
      <xdr:col>15</xdr:col>
      <xdr:colOff>101600</xdr:colOff>
      <xdr:row>96</xdr:row>
      <xdr:rowOff>123850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114977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57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44805</xdr:rowOff>
    </xdr:from>
    <xdr:to>
      <xdr:col>10</xdr:col>
      <xdr:colOff>165100</xdr:colOff>
      <xdr:row>96</xdr:row>
      <xdr:rowOff>146405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162932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7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42977</xdr:rowOff>
    </xdr:from>
    <xdr:to>
      <xdr:col>6</xdr:col>
      <xdr:colOff>38100</xdr:colOff>
      <xdr:row>96</xdr:row>
      <xdr:rowOff>144577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0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161104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157302</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72252"/>
          <a:ext cx="1270" cy="1182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103979</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157302</xdr:rowOff>
    </xdr:from>
    <xdr:to>
      <xdr:col>55</xdr:col>
      <xdr:colOff>88900</xdr:colOff>
      <xdr:row>31</xdr:row>
      <xdr:rowOff>157302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7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168698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08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145821</xdr:rowOff>
    </xdr:from>
    <xdr:to>
      <xdr:col>55</xdr:col>
      <xdr:colOff>50800</xdr:colOff>
      <xdr:row>38</xdr:row>
      <xdr:rowOff>75971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167539</xdr:rowOff>
    </xdr:from>
    <xdr:to>
      <xdr:col>50</xdr:col>
      <xdr:colOff>165100</xdr:colOff>
      <xdr:row>38</xdr:row>
      <xdr:rowOff>97689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114215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138049</xdr:rowOff>
    </xdr:from>
    <xdr:to>
      <xdr:col>46</xdr:col>
      <xdr:colOff>38100</xdr:colOff>
      <xdr:row>38</xdr:row>
      <xdr:rowOff>68199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84726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5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37465</xdr:rowOff>
    </xdr:from>
    <xdr:to>
      <xdr:col>41</xdr:col>
      <xdr:colOff>101600</xdr:colOff>
      <xdr:row>38</xdr:row>
      <xdr:rowOff>139065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155592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327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161595</xdr:rowOff>
    </xdr:from>
    <xdr:to>
      <xdr:col>36</xdr:col>
      <xdr:colOff>165100</xdr:colOff>
      <xdr:row>38</xdr:row>
      <xdr:rowOff>91745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5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108272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8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147979</xdr:rowOff>
    </xdr:from>
    <xdr:to>
      <xdr:col>54</xdr:col>
      <xdr:colOff>189865</xdr:colOff>
      <xdr:row>58</xdr:row>
      <xdr:rowOff>138574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20479"/>
          <a:ext cx="1270" cy="1362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142401</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138574</xdr:rowOff>
    </xdr:from>
    <xdr:to>
      <xdr:col>55</xdr:col>
      <xdr:colOff>88900</xdr:colOff>
      <xdr:row>58</xdr:row>
      <xdr:rowOff>138574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94656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9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111,493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147979</xdr:rowOff>
    </xdr:from>
    <xdr:to>
      <xdr:col>55</xdr:col>
      <xdr:colOff>88900</xdr:colOff>
      <xdr:row>50</xdr:row>
      <xdr:rowOff>147979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2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139733</xdr:rowOff>
    </xdr:from>
    <xdr:to>
      <xdr:col>55</xdr:col>
      <xdr:colOff>0</xdr:colOff>
      <xdr:row>54</xdr:row>
      <xdr:rowOff>167965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055133"/>
          <a:ext cx="838200" cy="37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81501</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11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103074</xdr:rowOff>
    </xdr:from>
    <xdr:to>
      <xdr:col>55</xdr:col>
      <xdr:colOff>50800</xdr:colOff>
      <xdr:row>56</xdr:row>
      <xdr:rowOff>33224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3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139733</xdr:rowOff>
    </xdr:from>
    <xdr:to>
      <xdr:col>50</xdr:col>
      <xdr:colOff>114300</xdr:colOff>
      <xdr:row>53</xdr:row>
      <xdr:rowOff>11570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055133"/>
          <a:ext cx="889000" cy="4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1575</xdr:rowOff>
    </xdr:from>
    <xdr:to>
      <xdr:col>50</xdr:col>
      <xdr:colOff>165100</xdr:colOff>
      <xdr:row>55</xdr:row>
      <xdr:rowOff>103175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43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94302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11570</xdr:rowOff>
    </xdr:from>
    <xdr:to>
      <xdr:col>45</xdr:col>
      <xdr:colOff>177800</xdr:colOff>
      <xdr:row>54</xdr:row>
      <xdr:rowOff>96070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098420"/>
          <a:ext cx="889000" cy="25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98158</xdr:rowOff>
    </xdr:from>
    <xdr:to>
      <xdr:col>46</xdr:col>
      <xdr:colOff>38100</xdr:colOff>
      <xdr:row>54</xdr:row>
      <xdr:rowOff>28308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18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27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96070</xdr:rowOff>
    </xdr:from>
    <xdr:to>
      <xdr:col>41</xdr:col>
      <xdr:colOff>50800</xdr:colOff>
      <xdr:row>55</xdr:row>
      <xdr:rowOff>82893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354370"/>
          <a:ext cx="889000" cy="15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137363</xdr:rowOff>
    </xdr:from>
    <xdr:to>
      <xdr:col>41</xdr:col>
      <xdr:colOff>101600</xdr:colOff>
      <xdr:row>55</xdr:row>
      <xdr:rowOff>67513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39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58640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4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121443</xdr:rowOff>
    </xdr:from>
    <xdr:to>
      <xdr:col>36</xdr:col>
      <xdr:colOff>165100</xdr:colOff>
      <xdr:row>56</xdr:row>
      <xdr:rowOff>51593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5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42720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117165</xdr:rowOff>
    </xdr:from>
    <xdr:to>
      <xdr:col>55</xdr:col>
      <xdr:colOff>50800</xdr:colOff>
      <xdr:row>55</xdr:row>
      <xdr:rowOff>47315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37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140042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22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88933</xdr:rowOff>
    </xdr:from>
    <xdr:to>
      <xdr:col>50</xdr:col>
      <xdr:colOff>165100</xdr:colOff>
      <xdr:row>53</xdr:row>
      <xdr:rowOff>19083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00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35610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87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132220</xdr:rowOff>
    </xdr:from>
    <xdr:to>
      <xdr:col>46</xdr:col>
      <xdr:colOff>38100</xdr:colOff>
      <xdr:row>53</xdr:row>
      <xdr:rowOff>62370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04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78897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82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45270</xdr:rowOff>
    </xdr:from>
    <xdr:to>
      <xdr:col>41</xdr:col>
      <xdr:colOff>101600</xdr:colOff>
      <xdr:row>54</xdr:row>
      <xdr:rowOff>146870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3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163397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07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32093</xdr:rowOff>
    </xdr:from>
    <xdr:to>
      <xdr:col>36</xdr:col>
      <xdr:colOff>165100</xdr:colOff>
      <xdr:row>55</xdr:row>
      <xdr:rowOff>133693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150220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23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96800</xdr:rowOff>
    </xdr:from>
    <xdr:to>
      <xdr:col>54</xdr:col>
      <xdr:colOff>189865</xdr:colOff>
      <xdr:row>78</xdr:row>
      <xdr:rowOff>136919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98300"/>
          <a:ext cx="1270" cy="1411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140746</xdr:rowOff>
    </xdr:from>
    <xdr:ext cx="534377"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136919</xdr:rowOff>
    </xdr:from>
    <xdr:to>
      <xdr:col>55</xdr:col>
      <xdr:colOff>88900</xdr:colOff>
      <xdr:row>78</xdr:row>
      <xdr:rowOff>136919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1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43477</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96800</xdr:rowOff>
    </xdr:from>
    <xdr:to>
      <xdr:col>55</xdr:col>
      <xdr:colOff>88900</xdr:colOff>
      <xdr:row>70</xdr:row>
      <xdr:rowOff>96800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9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20104</xdr:rowOff>
    </xdr:from>
    <xdr:to>
      <xdr:col>55</xdr:col>
      <xdr:colOff>0</xdr:colOff>
      <xdr:row>75</xdr:row>
      <xdr:rowOff>112725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707404"/>
          <a:ext cx="838200" cy="26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100118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77241</xdr:rowOff>
    </xdr:from>
    <xdr:to>
      <xdr:col>55</xdr:col>
      <xdr:colOff>50800</xdr:colOff>
      <xdr:row>75</xdr:row>
      <xdr:rowOff>7391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7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138747</xdr:rowOff>
    </xdr:from>
    <xdr:to>
      <xdr:col>50</xdr:col>
      <xdr:colOff>114300</xdr:colOff>
      <xdr:row>74</xdr:row>
      <xdr:rowOff>20104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654597"/>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165633</xdr:rowOff>
    </xdr:from>
    <xdr:to>
      <xdr:col>50</xdr:col>
      <xdr:colOff>165100</xdr:colOff>
      <xdr:row>75</xdr:row>
      <xdr:rowOff>95783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86910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4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138747</xdr:rowOff>
    </xdr:from>
    <xdr:to>
      <xdr:col>45</xdr:col>
      <xdr:colOff>177800</xdr:colOff>
      <xdr:row>78</xdr:row>
      <xdr:rowOff>60185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654597"/>
          <a:ext cx="889000" cy="77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132067</xdr:rowOff>
    </xdr:from>
    <xdr:to>
      <xdr:col>46</xdr:col>
      <xdr:colOff>38100</xdr:colOff>
      <xdr:row>75</xdr:row>
      <xdr:rowOff>62217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53344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9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60185</xdr:rowOff>
    </xdr:from>
    <xdr:to>
      <xdr:col>41</xdr:col>
      <xdr:colOff>50800</xdr:colOff>
      <xdr:row>78</xdr:row>
      <xdr:rowOff>92760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33285"/>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44208</xdr:rowOff>
    </xdr:from>
    <xdr:to>
      <xdr:col>41</xdr:col>
      <xdr:colOff>101600</xdr:colOff>
      <xdr:row>79</xdr:row>
      <xdr:rowOff>145808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58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136935</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68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153366</xdr:rowOff>
    </xdr:from>
    <xdr:to>
      <xdr:col>36</xdr:col>
      <xdr:colOff>165100</xdr:colOff>
      <xdr:row>79</xdr:row>
      <xdr:rowOff>83516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52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74643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61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61925</xdr:rowOff>
    </xdr:from>
    <xdr:to>
      <xdr:col>55</xdr:col>
      <xdr:colOff>50800</xdr:colOff>
      <xdr:row>75</xdr:row>
      <xdr:rowOff>163525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9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40352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8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140754</xdr:rowOff>
    </xdr:from>
    <xdr:to>
      <xdr:col>50</xdr:col>
      <xdr:colOff>165100</xdr:colOff>
      <xdr:row>74</xdr:row>
      <xdr:rowOff>70904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65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87431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43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87947</xdr:rowOff>
    </xdr:from>
    <xdr:to>
      <xdr:col>46</xdr:col>
      <xdr:colOff>38100</xdr:colOff>
      <xdr:row>74</xdr:row>
      <xdr:rowOff>18097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6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34624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37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9385</xdr:rowOff>
    </xdr:from>
    <xdr:to>
      <xdr:col>41</xdr:col>
      <xdr:colOff>101600</xdr:colOff>
      <xdr:row>78</xdr:row>
      <xdr:rowOff>110985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127512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5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41960</xdr:rowOff>
    </xdr:from>
    <xdr:to>
      <xdr:col>36</xdr:col>
      <xdr:colOff>165100</xdr:colOff>
      <xdr:row>78</xdr:row>
      <xdr:rowOff>143560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160087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9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112539</xdr:rowOff>
    </xdr:from>
    <xdr:to>
      <xdr:col>54</xdr:col>
      <xdr:colOff>189865</xdr:colOff>
      <xdr:row>98</xdr:row>
      <xdr:rowOff>159860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43039"/>
          <a:ext cx="1270" cy="1418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163687</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159860</xdr:rowOff>
    </xdr:from>
    <xdr:to>
      <xdr:col>55</xdr:col>
      <xdr:colOff>88900</xdr:colOff>
      <xdr:row>98</xdr:row>
      <xdr:rowOff>159860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6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59216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1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112539</xdr:rowOff>
    </xdr:from>
    <xdr:to>
      <xdr:col>55</xdr:col>
      <xdr:colOff>88900</xdr:colOff>
      <xdr:row>90</xdr:row>
      <xdr:rowOff>112539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4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91436</xdr:rowOff>
    </xdr:from>
    <xdr:to>
      <xdr:col>55</xdr:col>
      <xdr:colOff>0</xdr:colOff>
      <xdr:row>96</xdr:row>
      <xdr:rowOff>106539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50636"/>
          <a:ext cx="8382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37768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5982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14891</xdr:rowOff>
    </xdr:from>
    <xdr:to>
      <xdr:col>55</xdr:col>
      <xdr:colOff>50800</xdr:colOff>
      <xdr:row>94</xdr:row>
      <xdr:rowOff>116491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1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91436</xdr:rowOff>
    </xdr:from>
    <xdr:to>
      <xdr:col>50</xdr:col>
      <xdr:colOff>114300</xdr:colOff>
      <xdr:row>96</xdr:row>
      <xdr:rowOff>118211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50636"/>
          <a:ext cx="889000" cy="2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41923</xdr:rowOff>
    </xdr:from>
    <xdr:to>
      <xdr:col>50</xdr:col>
      <xdr:colOff>165100</xdr:colOff>
      <xdr:row>94</xdr:row>
      <xdr:rowOff>143523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15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160050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59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107581</xdr:rowOff>
    </xdr:from>
    <xdr:to>
      <xdr:col>45</xdr:col>
      <xdr:colOff>177800</xdr:colOff>
      <xdr:row>96</xdr:row>
      <xdr:rowOff>118211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6678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111874</xdr:rowOff>
    </xdr:from>
    <xdr:to>
      <xdr:col>46</xdr:col>
      <xdr:colOff>38100</xdr:colOff>
      <xdr:row>95</xdr:row>
      <xdr:rowOff>42024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58551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107581</xdr:rowOff>
    </xdr:from>
    <xdr:to>
      <xdr:col>41</xdr:col>
      <xdr:colOff>50800</xdr:colOff>
      <xdr:row>96</xdr:row>
      <xdr:rowOff>118811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66781"/>
          <a:ext cx="889000" cy="1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66368</xdr:rowOff>
    </xdr:from>
    <xdr:to>
      <xdr:col>41</xdr:col>
      <xdr:colOff>101600</xdr:colOff>
      <xdr:row>95</xdr:row>
      <xdr:rowOff>167968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5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13045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2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96301</xdr:rowOff>
    </xdr:from>
    <xdr:to>
      <xdr:col>36</xdr:col>
      <xdr:colOff>165100</xdr:colOff>
      <xdr:row>96</xdr:row>
      <xdr:rowOff>26451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38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42978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15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55739</xdr:rowOff>
    </xdr:from>
    <xdr:to>
      <xdr:col>55</xdr:col>
      <xdr:colOff>50800</xdr:colOff>
      <xdr:row>96</xdr:row>
      <xdr:rowOff>157339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34166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9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40636</xdr:rowOff>
    </xdr:from>
    <xdr:to>
      <xdr:col>50</xdr:col>
      <xdr:colOff>165100</xdr:colOff>
      <xdr:row>96</xdr:row>
      <xdr:rowOff>142236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133363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59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67411</xdr:rowOff>
    </xdr:from>
    <xdr:to>
      <xdr:col>46</xdr:col>
      <xdr:colOff>38100</xdr:colOff>
      <xdr:row>96</xdr:row>
      <xdr:rowOff>169011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160138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56781</xdr:rowOff>
    </xdr:from>
    <xdr:to>
      <xdr:col>41</xdr:col>
      <xdr:colOff>101600</xdr:colOff>
      <xdr:row>96</xdr:row>
      <xdr:rowOff>158381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149508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6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68011</xdr:rowOff>
    </xdr:from>
    <xdr:to>
      <xdr:col>36</xdr:col>
      <xdr:colOff>165100</xdr:colOff>
      <xdr:row>96</xdr:row>
      <xdr:rowOff>169611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2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160738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61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167498</xdr:rowOff>
    </xdr:from>
    <xdr:to>
      <xdr:col>85</xdr:col>
      <xdr:colOff>126364</xdr:colOff>
      <xdr:row>39</xdr:row>
      <xdr:rowOff>54432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10998"/>
          <a:ext cx="1269" cy="142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58259</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54432</xdr:rowOff>
    </xdr:from>
    <xdr:to>
      <xdr:col>86</xdr:col>
      <xdr:colOff>25400</xdr:colOff>
      <xdr:row>39</xdr:row>
      <xdr:rowOff>54432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4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114175</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167498</xdr:rowOff>
    </xdr:from>
    <xdr:to>
      <xdr:col>86</xdr:col>
      <xdr:colOff>25400</xdr:colOff>
      <xdr:row>30</xdr:row>
      <xdr:rowOff>167498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1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127767</xdr:rowOff>
    </xdr:from>
    <xdr:to>
      <xdr:col>85</xdr:col>
      <xdr:colOff>127000</xdr:colOff>
      <xdr:row>37</xdr:row>
      <xdr:rowOff>19776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299967"/>
          <a:ext cx="838200" cy="6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3695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0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152268</xdr:rowOff>
    </xdr:from>
    <xdr:to>
      <xdr:col>85</xdr:col>
      <xdr:colOff>177800</xdr:colOff>
      <xdr:row>36</xdr:row>
      <xdr:rowOff>82418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127767</xdr:rowOff>
    </xdr:from>
    <xdr:to>
      <xdr:col>81</xdr:col>
      <xdr:colOff>50800</xdr:colOff>
      <xdr:row>37</xdr:row>
      <xdr:rowOff>100243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99967"/>
          <a:ext cx="889000" cy="14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161961</xdr:rowOff>
    </xdr:from>
    <xdr:to>
      <xdr:col>81</xdr:col>
      <xdr:colOff>101600</xdr:colOff>
      <xdr:row>35</xdr:row>
      <xdr:rowOff>92111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108638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7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100243</xdr:rowOff>
    </xdr:from>
    <xdr:to>
      <xdr:col>76</xdr:col>
      <xdr:colOff>114300</xdr:colOff>
      <xdr:row>37</xdr:row>
      <xdr:rowOff>137185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43893"/>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107691</xdr:rowOff>
    </xdr:from>
    <xdr:to>
      <xdr:col>76</xdr:col>
      <xdr:colOff>165100</xdr:colOff>
      <xdr:row>36</xdr:row>
      <xdr:rowOff>37841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54368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8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137185</xdr:rowOff>
    </xdr:from>
    <xdr:to>
      <xdr:col>71</xdr:col>
      <xdr:colOff>177800</xdr:colOff>
      <xdr:row>37</xdr:row>
      <xdr:rowOff>152684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80835"/>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1163</xdr:rowOff>
    </xdr:from>
    <xdr:to>
      <xdr:col>72</xdr:col>
      <xdr:colOff>38100</xdr:colOff>
      <xdr:row>37</xdr:row>
      <xdr:rowOff>102763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119290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2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67503</xdr:rowOff>
    </xdr:from>
    <xdr:to>
      <xdr:col>67</xdr:col>
      <xdr:colOff>101600</xdr:colOff>
      <xdr:row>37</xdr:row>
      <xdr:rowOff>169103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1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14180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140426</xdr:rowOff>
    </xdr:from>
    <xdr:to>
      <xdr:col>85</xdr:col>
      <xdr:colOff>177800</xdr:colOff>
      <xdr:row>37</xdr:row>
      <xdr:rowOff>70576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1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118853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76967</xdr:rowOff>
    </xdr:from>
    <xdr:to>
      <xdr:col>81</xdr:col>
      <xdr:colOff>101600</xdr:colOff>
      <xdr:row>37</xdr:row>
      <xdr:rowOff>7117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4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169694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4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49443</xdr:rowOff>
    </xdr:from>
    <xdr:to>
      <xdr:col>76</xdr:col>
      <xdr:colOff>165100</xdr:colOff>
      <xdr:row>37</xdr:row>
      <xdr:rowOff>151043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9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142170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8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86385</xdr:rowOff>
    </xdr:from>
    <xdr:to>
      <xdr:col>72</xdr:col>
      <xdr:colOff>38100</xdr:colOff>
      <xdr:row>38</xdr:row>
      <xdr:rowOff>16535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7662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101884</xdr:rowOff>
    </xdr:from>
    <xdr:to>
      <xdr:col>67</xdr:col>
      <xdr:colOff>101600</xdr:colOff>
      <xdr:row>38</xdr:row>
      <xdr:rowOff>32034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23161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3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165509</xdr:rowOff>
    </xdr:from>
    <xdr:to>
      <xdr:col>85</xdr:col>
      <xdr:colOff>126364</xdr:colOff>
      <xdr:row>57</xdr:row>
      <xdr:rowOff>170355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38009"/>
          <a:ext cx="1269" cy="120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2732</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170355</xdr:rowOff>
    </xdr:from>
    <xdr:to>
      <xdr:col>86</xdr:col>
      <xdr:colOff>25400</xdr:colOff>
      <xdr:row>57</xdr:row>
      <xdr:rowOff>170355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4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112186</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1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165509</xdr:rowOff>
    </xdr:from>
    <xdr:to>
      <xdr:col>86</xdr:col>
      <xdr:colOff>25400</xdr:colOff>
      <xdr:row>50</xdr:row>
      <xdr:rowOff>165509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3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161280</xdr:rowOff>
    </xdr:from>
    <xdr:to>
      <xdr:col>85</xdr:col>
      <xdr:colOff>127000</xdr:colOff>
      <xdr:row>55</xdr:row>
      <xdr:rowOff>48237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419580"/>
          <a:ext cx="8382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154972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1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5095</xdr:rowOff>
    </xdr:from>
    <xdr:to>
      <xdr:col>85</xdr:col>
      <xdr:colOff>177800</xdr:colOff>
      <xdr:row>55</xdr:row>
      <xdr:rowOff>106695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4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42065</xdr:rowOff>
    </xdr:from>
    <xdr:to>
      <xdr:col>81</xdr:col>
      <xdr:colOff>50800</xdr:colOff>
      <xdr:row>55</xdr:row>
      <xdr:rowOff>48237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300365"/>
          <a:ext cx="889000" cy="17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68029</xdr:rowOff>
    </xdr:from>
    <xdr:to>
      <xdr:col>81</xdr:col>
      <xdr:colOff>101600</xdr:colOff>
      <xdr:row>55</xdr:row>
      <xdr:rowOff>169629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160756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9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42065</xdr:rowOff>
    </xdr:from>
    <xdr:to>
      <xdr:col>76</xdr:col>
      <xdr:colOff>114300</xdr:colOff>
      <xdr:row>55</xdr:row>
      <xdr:rowOff>63576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300365"/>
          <a:ext cx="889000" cy="19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21417</xdr:rowOff>
    </xdr:from>
    <xdr:to>
      <xdr:col>76</xdr:col>
      <xdr:colOff>165100</xdr:colOff>
      <xdr:row>54</xdr:row>
      <xdr:rowOff>123017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2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114144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63576</xdr:rowOff>
    </xdr:from>
    <xdr:to>
      <xdr:col>71</xdr:col>
      <xdr:colOff>177800</xdr:colOff>
      <xdr:row>55</xdr:row>
      <xdr:rowOff>65519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493326"/>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154051</xdr:rowOff>
    </xdr:from>
    <xdr:to>
      <xdr:col>72</xdr:col>
      <xdr:colOff>38100</xdr:colOff>
      <xdr:row>56</xdr:row>
      <xdr:rowOff>84201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8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75328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157435</xdr:rowOff>
    </xdr:from>
    <xdr:to>
      <xdr:col>67</xdr:col>
      <xdr:colOff>101600</xdr:colOff>
      <xdr:row>57</xdr:row>
      <xdr:rowOff>87585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78712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110480</xdr:rowOff>
    </xdr:from>
    <xdr:to>
      <xdr:col>85</xdr:col>
      <xdr:colOff>177800</xdr:colOff>
      <xdr:row>55</xdr:row>
      <xdr:rowOff>40630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36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133357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22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168887</xdr:rowOff>
    </xdr:from>
    <xdr:to>
      <xdr:col>81</xdr:col>
      <xdr:colOff>101600</xdr:colOff>
      <xdr:row>55</xdr:row>
      <xdr:rowOff>99037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115564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20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162715</xdr:rowOff>
    </xdr:from>
    <xdr:to>
      <xdr:col>76</xdr:col>
      <xdr:colOff>165100</xdr:colOff>
      <xdr:row>54</xdr:row>
      <xdr:rowOff>92865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24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109392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02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12776</xdr:rowOff>
    </xdr:from>
    <xdr:to>
      <xdr:col>72</xdr:col>
      <xdr:colOff>38100</xdr:colOff>
      <xdr:row>55</xdr:row>
      <xdr:rowOff>114376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4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130903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21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14719</xdr:rowOff>
    </xdr:from>
    <xdr:to>
      <xdr:col>67</xdr:col>
      <xdr:colOff>101600</xdr:colOff>
      <xdr:row>55</xdr:row>
      <xdr:rowOff>116319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44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132846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21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86970</xdr:rowOff>
    </xdr:from>
    <xdr:to>
      <xdr:col>85</xdr:col>
      <xdr:colOff>126364</xdr:colOff>
      <xdr:row>79</xdr:row>
      <xdr:rowOff>35534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88470"/>
          <a:ext cx="1269"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39361</xdr:rowOff>
    </xdr:from>
    <xdr:ext cx="378565"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8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35534</xdr:rowOff>
    </xdr:from>
    <xdr:to>
      <xdr:col>86</xdr:col>
      <xdr:colOff>25400</xdr:colOff>
      <xdr:row>79</xdr:row>
      <xdr:rowOff>35534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33647</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86970</xdr:rowOff>
    </xdr:from>
    <xdr:to>
      <xdr:col>86</xdr:col>
      <xdr:colOff>25400</xdr:colOff>
      <xdr:row>70</xdr:row>
      <xdr:rowOff>86970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8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89333</xdr:rowOff>
    </xdr:from>
    <xdr:to>
      <xdr:col>85</xdr:col>
      <xdr:colOff>127000</xdr:colOff>
      <xdr:row>77</xdr:row>
      <xdr:rowOff>141376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290983"/>
          <a:ext cx="838200" cy="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74706</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10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51829</xdr:rowOff>
    </xdr:from>
    <xdr:to>
      <xdr:col>85</xdr:col>
      <xdr:colOff>177800</xdr:colOff>
      <xdr:row>77</xdr:row>
      <xdr:rowOff>153429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2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89333</xdr:rowOff>
    </xdr:from>
    <xdr:to>
      <xdr:col>81</xdr:col>
      <xdr:colOff>50800</xdr:colOff>
      <xdr:row>77</xdr:row>
      <xdr:rowOff>151282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290983"/>
          <a:ext cx="889000" cy="6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106883</xdr:rowOff>
    </xdr:from>
    <xdr:to>
      <xdr:col>81</xdr:col>
      <xdr:colOff>101600</xdr:colOff>
      <xdr:row>78</xdr:row>
      <xdr:rowOff>37033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0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28160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4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148501</xdr:rowOff>
    </xdr:from>
    <xdr:to>
      <xdr:col>76</xdr:col>
      <xdr:colOff>114300</xdr:colOff>
      <xdr:row>77</xdr:row>
      <xdr:rowOff>151282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178701"/>
          <a:ext cx="889000" cy="17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58840</xdr:rowOff>
    </xdr:from>
    <xdr:to>
      <xdr:col>76</xdr:col>
      <xdr:colOff>165100</xdr:colOff>
      <xdr:row>77</xdr:row>
      <xdr:rowOff>160440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5517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0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148501</xdr:rowOff>
    </xdr:from>
    <xdr:to>
      <xdr:col>71</xdr:col>
      <xdr:colOff>177800</xdr:colOff>
      <xdr:row>77</xdr:row>
      <xdr:rowOff>161417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178701"/>
          <a:ext cx="889000" cy="18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126391</xdr:rowOff>
    </xdr:from>
    <xdr:to>
      <xdr:col>72</xdr:col>
      <xdr:colOff>38100</xdr:colOff>
      <xdr:row>78</xdr:row>
      <xdr:rowOff>56541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2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47668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42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107111</xdr:rowOff>
    </xdr:from>
    <xdr:to>
      <xdr:col>67</xdr:col>
      <xdr:colOff>101600</xdr:colOff>
      <xdr:row>78</xdr:row>
      <xdr:rowOff>37261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0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53788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08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90576</xdr:rowOff>
    </xdr:from>
    <xdr:to>
      <xdr:col>85</xdr:col>
      <xdr:colOff>177800</xdr:colOff>
      <xdr:row>78</xdr:row>
      <xdr:rowOff>20726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2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69003</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38533</xdr:rowOff>
    </xdr:from>
    <xdr:to>
      <xdr:col>81</xdr:col>
      <xdr:colOff>101600</xdr:colOff>
      <xdr:row>77</xdr:row>
      <xdr:rowOff>140133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2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156660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100482</xdr:rowOff>
    </xdr:from>
    <xdr:to>
      <xdr:col>76</xdr:col>
      <xdr:colOff>165100</xdr:colOff>
      <xdr:row>78</xdr:row>
      <xdr:rowOff>30632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21759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3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97701</xdr:rowOff>
    </xdr:from>
    <xdr:to>
      <xdr:col>72</xdr:col>
      <xdr:colOff>38100</xdr:colOff>
      <xdr:row>77</xdr:row>
      <xdr:rowOff>27851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1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44378</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29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110617</xdr:rowOff>
    </xdr:from>
    <xdr:to>
      <xdr:col>67</xdr:col>
      <xdr:colOff>101600</xdr:colOff>
      <xdr:row>78</xdr:row>
      <xdr:rowOff>40767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31894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40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31801</xdr:rowOff>
    </xdr:from>
    <xdr:to>
      <xdr:col>85</xdr:col>
      <xdr:colOff>126364</xdr:colOff>
      <xdr:row>99</xdr:row>
      <xdr:rowOff>14770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62301"/>
          <a:ext cx="1269" cy="152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18597</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14770</xdr:rowOff>
    </xdr:from>
    <xdr:to>
      <xdr:col>86</xdr:col>
      <xdr:colOff>25400</xdr:colOff>
      <xdr:row>99</xdr:row>
      <xdr:rowOff>14770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149928</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3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121,664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31801</xdr:rowOff>
    </xdr:from>
    <xdr:to>
      <xdr:col>86</xdr:col>
      <xdr:colOff>25400</xdr:colOff>
      <xdr:row>90</xdr:row>
      <xdr:rowOff>31801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62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26067</xdr:rowOff>
    </xdr:from>
    <xdr:to>
      <xdr:col>85</xdr:col>
      <xdr:colOff>127000</xdr:colOff>
      <xdr:row>90</xdr:row>
      <xdr:rowOff>31801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5456567"/>
          <a:ext cx="8382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85062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01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106635</xdr:rowOff>
    </xdr:from>
    <xdr:to>
      <xdr:col>85</xdr:col>
      <xdr:colOff>177800</xdr:colOff>
      <xdr:row>95</xdr:row>
      <xdr:rowOff>36785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26067</xdr:rowOff>
    </xdr:from>
    <xdr:to>
      <xdr:col>81</xdr:col>
      <xdr:colOff>50800</xdr:colOff>
      <xdr:row>90</xdr:row>
      <xdr:rowOff>30886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5456567"/>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77890</xdr:rowOff>
    </xdr:from>
    <xdr:to>
      <xdr:col>81</xdr:col>
      <xdr:colOff>101600</xdr:colOff>
      <xdr:row>95</xdr:row>
      <xdr:rowOff>8040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170617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2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30886</xdr:rowOff>
    </xdr:from>
    <xdr:to>
      <xdr:col>76</xdr:col>
      <xdr:colOff>114300</xdr:colOff>
      <xdr:row>91</xdr:row>
      <xdr:rowOff>61595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5461386"/>
          <a:ext cx="889000" cy="20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133992</xdr:rowOff>
    </xdr:from>
    <xdr:to>
      <xdr:col>76</xdr:col>
      <xdr:colOff>165100</xdr:colOff>
      <xdr:row>95</xdr:row>
      <xdr:rowOff>64142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55269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61595</xdr:rowOff>
    </xdr:from>
    <xdr:to>
      <xdr:col>71</xdr:col>
      <xdr:colOff>177800</xdr:colOff>
      <xdr:row>92</xdr:row>
      <xdr:rowOff>43955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5663545"/>
          <a:ext cx="889000" cy="15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27349</xdr:rowOff>
    </xdr:from>
    <xdr:to>
      <xdr:col>72</xdr:col>
      <xdr:colOff>38100</xdr:colOff>
      <xdr:row>94</xdr:row>
      <xdr:rowOff>128949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1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120076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2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9023</xdr:rowOff>
    </xdr:from>
    <xdr:to>
      <xdr:col>67</xdr:col>
      <xdr:colOff>101600</xdr:colOff>
      <xdr:row>94</xdr:row>
      <xdr:rowOff>110623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1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101750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21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152451</xdr:rowOff>
    </xdr:from>
    <xdr:to>
      <xdr:col>85</xdr:col>
      <xdr:colOff>177800</xdr:colOff>
      <xdr:row>90</xdr:row>
      <xdr:rowOff>82601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41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105478</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36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146717</xdr:rowOff>
    </xdr:from>
    <xdr:to>
      <xdr:col>81</xdr:col>
      <xdr:colOff>101600</xdr:colOff>
      <xdr:row>90</xdr:row>
      <xdr:rowOff>76867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40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93394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51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151536</xdr:rowOff>
    </xdr:from>
    <xdr:to>
      <xdr:col>76</xdr:col>
      <xdr:colOff>165100</xdr:colOff>
      <xdr:row>90</xdr:row>
      <xdr:rowOff>81686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41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98213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518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10795</xdr:rowOff>
    </xdr:from>
    <xdr:to>
      <xdr:col>72</xdr:col>
      <xdr:colOff>38100</xdr:colOff>
      <xdr:row>91</xdr:row>
      <xdr:rowOff>112395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61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128922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538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164605</xdr:rowOff>
    </xdr:from>
    <xdr:to>
      <xdr:col>67</xdr:col>
      <xdr:colOff>101600</xdr:colOff>
      <xdr:row>92</xdr:row>
      <xdr:rowOff>94755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76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111282</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554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53594</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882894"/>
          <a:ext cx="1269" cy="848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271</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6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53594</xdr:rowOff>
    </xdr:from>
    <xdr:to>
      <xdr:col>116</xdr:col>
      <xdr:colOff>152400</xdr:colOff>
      <xdr:row>34</xdr:row>
      <xdr:rowOff>53594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882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77978</xdr:rowOff>
    </xdr:from>
    <xdr:to>
      <xdr:col>116</xdr:col>
      <xdr:colOff>63500</xdr:colOff>
      <xdr:row>34</xdr:row>
      <xdr:rowOff>53594</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5564378"/>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70375</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85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77978</xdr:rowOff>
    </xdr:from>
    <xdr:to>
      <xdr:col>111</xdr:col>
      <xdr:colOff>177800</xdr:colOff>
      <xdr:row>33</xdr:row>
      <xdr:rowOff>60452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0434300" y="5564378"/>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63754</xdr:rowOff>
    </xdr:from>
    <xdr:to>
      <xdr:col>112</xdr:col>
      <xdr:colOff>38100</xdr:colOff>
      <xdr:row>38</xdr:row>
      <xdr:rowOff>165354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156481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60452</xdr:rowOff>
    </xdr:from>
    <xdr:to>
      <xdr:col>107</xdr:col>
      <xdr:colOff>50800</xdr:colOff>
      <xdr:row>35</xdr:row>
      <xdr:rowOff>39116</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9545300" y="5718302"/>
          <a:ext cx="8890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92710</xdr:rowOff>
    </xdr:from>
    <xdr:to>
      <xdr:col>107</xdr:col>
      <xdr:colOff>101600</xdr:colOff>
      <xdr:row>39</xdr:row>
      <xdr:rowOff>22860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13987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39116</xdr:rowOff>
    </xdr:from>
    <xdr:to>
      <xdr:col>102</xdr:col>
      <xdr:colOff>114300</xdr:colOff>
      <xdr:row>35</xdr:row>
      <xdr:rowOff>98552</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8656300" y="603986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38608</xdr:rowOff>
    </xdr:from>
    <xdr:to>
      <xdr:col>102</xdr:col>
      <xdr:colOff>165100</xdr:colOff>
      <xdr:row>38</xdr:row>
      <xdr:rowOff>140208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131335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12700</xdr:rowOff>
    </xdr:from>
    <xdr:to>
      <xdr:col>98</xdr:col>
      <xdr:colOff>38100</xdr:colOff>
      <xdr:row>31</xdr:row>
      <xdr:rowOff>114300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53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130827</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21428"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2794</xdr:rowOff>
    </xdr:from>
    <xdr:to>
      <xdr:col>116</xdr:col>
      <xdr:colOff>114300</xdr:colOff>
      <xdr:row>34</xdr:row>
      <xdr:rowOff>104394</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583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127271</xdr:rowOff>
    </xdr:from>
    <xdr:ext cx="469744"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578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27178</xdr:rowOff>
    </xdr:from>
    <xdr:to>
      <xdr:col>112</xdr:col>
      <xdr:colOff>38100</xdr:colOff>
      <xdr:row>32</xdr:row>
      <xdr:rowOff>128778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551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145305</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088428" y="528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9652</xdr:rowOff>
    </xdr:from>
    <xdr:to>
      <xdr:col>107</xdr:col>
      <xdr:colOff>101600</xdr:colOff>
      <xdr:row>33</xdr:row>
      <xdr:rowOff>111252</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56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127779</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199428" y="54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159766</xdr:rowOff>
    </xdr:from>
    <xdr:to>
      <xdr:col>102</xdr:col>
      <xdr:colOff>165100</xdr:colOff>
      <xdr:row>35</xdr:row>
      <xdr:rowOff>89916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106443</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6017" y="576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47752</xdr:rowOff>
    </xdr:from>
    <xdr:to>
      <xdr:col>98</xdr:col>
      <xdr:colOff>38100</xdr:colOff>
      <xdr:row>35</xdr:row>
      <xdr:rowOff>149352</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140479</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7017" y="6141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100">
              <a:solidFill>
                <a:schemeClr val="dk1"/>
              </a:solidFill>
              <a:effectLst/>
              <a:latin typeface="+mn-lt"/>
              <a:ea typeface="+mn-ea"/>
              <a:cs typeface="+mn-cs"/>
            </a:rPr>
            <a:t>住民一人当たりの目的別決算額において、類似団体や全国平均と比較して、総務費、衛生費、消防費、教育費、公債費が高い水準にある。</a:t>
          </a:r>
          <a:endParaRPr lang="ja-JP" altLang="ja-JP" sz="1400">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民生費については、類似団体と比較すると高い水準にある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減少しているのは</a:t>
          </a:r>
          <a:r>
            <a:rPr kumimoji="1" lang="ja-JP" altLang="ja-JP" sz="1100">
              <a:solidFill>
                <a:schemeClr val="dk1"/>
              </a:solidFill>
              <a:effectLst/>
              <a:latin typeface="+mn-lt"/>
              <a:ea typeface="+mn-ea"/>
              <a:cs typeface="+mn-cs"/>
            </a:rPr>
            <a:t>住民税非課税世帯等に対する臨時特別給付金事業や子育て世帯への臨時特別給付金等の減少による。</a:t>
          </a:r>
          <a:endParaRPr lang="ja-JP" altLang="ja-JP" sz="1400">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衛生費については、し尿処理施設やごみ処理施設の広域化に伴い、施設の建設経費に係る負担金は減少したものの、施設運営費に係る宇和島地区広域事務組合負担金等、住民一人当たりのコストで算出すると高い水準となっている。</a:t>
          </a:r>
          <a:endParaRPr lang="ja-JP" altLang="ja-JP" sz="1400">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農林水産業費については、類似団体と比較すると高い水準にある。また、魚神山漁港海岸保全施設整備事業（国庫）や網代漁港漁村再生交付金事業（国庫）等、住民一人当たりのコストで算出すると高い水準となっている。</a:t>
          </a:r>
          <a:endParaRPr lang="ja-JP" altLang="ja-JP" sz="1400">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商工費については、前年度と比較して減少しているのは新型コロナウイルス感染症対策プレミアム商品券発行支援事業等の減少による。</a:t>
          </a:r>
          <a:endParaRPr lang="ja-JP" altLang="ja-JP" sz="1400">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教育費については、</a:t>
          </a:r>
          <a:r>
            <a:rPr kumimoji="1" lang="ja-JP" altLang="ja-JP" sz="1100">
              <a:solidFill>
                <a:schemeClr val="dk1"/>
              </a:solidFill>
              <a:effectLst/>
              <a:latin typeface="+mn-lt"/>
              <a:ea typeface="+mn-ea"/>
              <a:cs typeface="+mn-cs"/>
            </a:rPr>
            <a:t>類似団体と比較すると高い水準にある。また、</a:t>
          </a:r>
          <a:r>
            <a:rPr lang="ja-JP" altLang="ja-JP" sz="1100" b="0" i="0" baseline="0">
              <a:solidFill>
                <a:schemeClr val="dk1"/>
              </a:solidFill>
              <a:effectLst/>
              <a:latin typeface="+mn-lt"/>
              <a:ea typeface="+mn-ea"/>
              <a:cs typeface="+mn-cs"/>
            </a:rPr>
            <a:t>小中学校維持管理事業等</a:t>
          </a:r>
          <a:r>
            <a:rPr kumimoji="1" lang="ja-JP" altLang="ja-JP" sz="1100">
              <a:solidFill>
                <a:schemeClr val="dk1"/>
              </a:solidFill>
              <a:effectLst/>
              <a:latin typeface="+mn-lt"/>
              <a:ea typeface="+mn-ea"/>
              <a:cs typeface="+mn-cs"/>
            </a:rPr>
            <a:t>、住民一人当たりのコストで算出すると高い水準となっている。</a:t>
          </a:r>
          <a:endParaRPr lang="ja-JP" altLang="ja-JP" sz="1400">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公債費については、地方債残高は合併当初から比較すると</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110</a:t>
          </a:r>
          <a:r>
            <a:rPr lang="ja-JP" altLang="ja-JP" sz="1100" b="0" i="0" baseline="0">
              <a:solidFill>
                <a:schemeClr val="dk1"/>
              </a:solidFill>
              <a:effectLst/>
              <a:latin typeface="+mn-lt"/>
              <a:ea typeface="+mn-ea"/>
              <a:cs typeface="+mn-cs"/>
            </a:rPr>
            <a:t>億円減少しており、結果、公債費も減少傾向にあるものの、全国や類似団体の平均等と比較すると高い水準にある。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標準財政規模に占める財政調整基金残高の割合は、平成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年度以降、増加して</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たが、</a:t>
          </a:r>
          <a:r>
            <a:rPr lang="ja-JP" altLang="en-US" sz="1100" b="0" i="0" baseline="0">
              <a:solidFill>
                <a:schemeClr val="dk1"/>
              </a:solidFill>
              <a:effectLst/>
              <a:latin typeface="+mn-lt"/>
              <a:ea typeface="+mn-ea"/>
              <a:cs typeface="+mn-cs"/>
            </a:rPr>
            <a:t>令和２年度</a:t>
          </a:r>
          <a:r>
            <a:rPr lang="ja-JP" altLang="ja-JP" sz="1100" b="0" i="0" baseline="0">
              <a:solidFill>
                <a:schemeClr val="dk1"/>
              </a:solidFill>
              <a:effectLst/>
              <a:latin typeface="+mn-lt"/>
              <a:ea typeface="+mn-ea"/>
              <a:cs typeface="+mn-cs"/>
            </a:rPr>
            <a:t>は取崩により減少したものの</a:t>
          </a:r>
          <a:r>
            <a:rPr lang="ja-JP" altLang="en-US" sz="1100" b="0" i="0" baseline="0">
              <a:solidFill>
                <a:schemeClr val="dk1"/>
              </a:solidFill>
              <a:effectLst/>
              <a:latin typeface="+mn-lt"/>
              <a:ea typeface="+mn-ea"/>
              <a:cs typeface="+mn-cs"/>
            </a:rPr>
            <a:t>令和３年度及び令和４年度</a:t>
          </a:r>
          <a:r>
            <a:rPr lang="ja-JP" altLang="ja-JP" sz="1100" b="0" i="0" baseline="0">
              <a:solidFill>
                <a:schemeClr val="dk1"/>
              </a:solidFill>
              <a:effectLst/>
              <a:latin typeface="+mn-lt"/>
              <a:ea typeface="+mn-ea"/>
              <a:cs typeface="+mn-cs"/>
            </a:rPr>
            <a:t>は、積立により昨年に比べて増加している。また、実質単年度収支についても、平成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年度までは赤字となっていたが、コロナ禍による事業の縮小やふるさと寄附金の増などによって、財調への積立も行った。今後においても、町の規模に見合った財政運営に努める。</a:t>
          </a:r>
          <a:r>
            <a:rPr lang="en-US"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各会計とも毎年度黒字を保っている。</a:t>
          </a:r>
          <a:endParaRPr lang="ja-JP" altLang="ja-JP" sz="1400">
            <a:effectLst/>
          </a:endParaRPr>
        </a:p>
        <a:p>
          <a:r>
            <a:rPr lang="ja-JP" altLang="ja-JP" sz="1100" b="0" i="0" baseline="0">
              <a:solidFill>
                <a:schemeClr val="dk1"/>
              </a:solidFill>
              <a:effectLst/>
              <a:latin typeface="+mn-lt"/>
              <a:ea typeface="+mn-ea"/>
              <a:cs typeface="+mn-cs"/>
            </a:rPr>
            <a:t>　特別会計においては独立採算の原則に立ち返った運営に努め、今後も黒字を保てるよう努める。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地方債発行の抑制と据置期間の変更による過疎債（ハード・ソフト）の償還開始等により、元利償還金はほぼ横ばいであった。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また、事業費補正による算入公債費の減少等により、算入公債費等については減少したため、結果、実質公債比率における分子は増加している。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消防庁舎や新庁舎の建設、消防救急デジタル無線の整備などにより、平成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年度及び平成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年度の地方債現在高は一時的に増加しているが、平成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年度～令和</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年度は、地方債の発行額が償還額を下回り地方債現在高は減少した。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一方</a:t>
          </a:r>
          <a:r>
            <a:rPr lang="ja-JP" altLang="ja-JP" sz="1100" b="0" i="0" baseline="0">
              <a:solidFill>
                <a:schemeClr val="dk1"/>
              </a:solidFill>
              <a:effectLst/>
              <a:latin typeface="+mn-lt"/>
              <a:ea typeface="+mn-ea"/>
              <a:cs typeface="+mn-cs"/>
            </a:rPr>
            <a:t>、充当可能基金の残高は、</a:t>
          </a:r>
          <a:r>
            <a:rPr lang="ja-JP" altLang="en-US" sz="1100" b="0" i="0" baseline="0">
              <a:solidFill>
                <a:schemeClr val="dk1"/>
              </a:solidFill>
              <a:effectLst/>
              <a:latin typeface="+mn-lt"/>
              <a:ea typeface="+mn-ea"/>
              <a:cs typeface="+mn-cs"/>
            </a:rPr>
            <a:t>ふるさとづくり基金の増加により充当可能基金も増加し</a:t>
          </a:r>
          <a:r>
            <a:rPr lang="ja-JP" altLang="ja-JP" sz="1100" b="0" i="0" baseline="0">
              <a:solidFill>
                <a:schemeClr val="dk1"/>
              </a:solidFill>
              <a:effectLst/>
              <a:latin typeface="+mn-lt"/>
              <a:ea typeface="+mn-ea"/>
              <a:cs typeface="+mn-cs"/>
            </a:rPr>
            <a:t>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愛媛県愛南町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令和３年度末の基金残高に対して</a:t>
          </a:r>
          <a:r>
            <a:rPr kumimoji="1" lang="en-US" altLang="ja-JP" sz="1100">
              <a:solidFill>
                <a:schemeClr val="dk1"/>
              </a:solidFill>
              <a:effectLst/>
              <a:latin typeface="+mn-lt"/>
              <a:ea typeface="+mn-ea"/>
              <a:cs typeface="+mn-cs"/>
            </a:rPr>
            <a:t>25,762</a:t>
          </a:r>
          <a:r>
            <a:rPr kumimoji="1" lang="ja-JP" altLang="ja-JP" sz="1100">
              <a:solidFill>
                <a:schemeClr val="dk1"/>
              </a:solidFill>
              <a:effectLst/>
              <a:latin typeface="+mn-lt"/>
              <a:ea typeface="+mn-ea"/>
              <a:cs typeface="+mn-cs"/>
            </a:rPr>
            <a:t>千円増加となっている。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内、地域活性化基金を活用したコミュニティ関連経費への一部取崩、一本松交流促進センター照明設備等に係る公共マネジメント基金の一部取崩はあるものの、財政調整基金の積立及びふるさと寄附金の増加に伴うふるさとづくり基金の増額</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83,098</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により、基金現在高は増加した。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ふるさと寄附金の影響による増加が考えられるが、中長期的に寄附金は、一定額以外は事業へ充当していく見通しである。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地域活性化基金：地域の活性化及び住民の一体的な公共活動の促進</a:t>
          </a:r>
          <a:endParaRPr lang="ja-JP" altLang="ja-JP" sz="1400">
            <a:effectLst/>
          </a:endParaRPr>
        </a:p>
        <a:p>
          <a:r>
            <a:rPr kumimoji="1" lang="ja-JP" altLang="ja-JP" sz="1100">
              <a:solidFill>
                <a:schemeClr val="dk1"/>
              </a:solidFill>
              <a:effectLst/>
              <a:latin typeface="+mn-lt"/>
              <a:ea typeface="+mn-ea"/>
              <a:cs typeface="+mn-cs"/>
            </a:rPr>
            <a:t>　公共施設マネジメント基金：公共施設のマネジメントの推進に伴う公共施設等の整備事業、集約化・複合化事業、転用事業、除却事業及び保全事業</a:t>
          </a:r>
          <a:endParaRPr lang="ja-JP" altLang="ja-JP" sz="1400">
            <a:effectLst/>
          </a:endParaRPr>
        </a:p>
        <a:p>
          <a:r>
            <a:rPr kumimoji="1" lang="ja-JP" altLang="ja-JP" sz="1100">
              <a:solidFill>
                <a:schemeClr val="dk1"/>
              </a:solidFill>
              <a:effectLst/>
              <a:latin typeface="+mn-lt"/>
              <a:ea typeface="+mn-ea"/>
              <a:cs typeface="+mn-cs"/>
            </a:rPr>
            <a:t>　ふるさとづくり基金：寄附を通じた参加型の地方自治を実現し、愛南町のふるさとづくりに資するための事業</a:t>
          </a:r>
          <a:endParaRPr lang="ja-JP" altLang="ja-JP" sz="1400">
            <a:effectLst/>
          </a:endParaRPr>
        </a:p>
        <a:p>
          <a:r>
            <a:rPr kumimoji="1" lang="ja-JP" altLang="ja-JP" sz="1100">
              <a:solidFill>
                <a:schemeClr val="dk1"/>
              </a:solidFill>
              <a:effectLst/>
              <a:latin typeface="+mn-lt"/>
              <a:ea typeface="+mn-ea"/>
              <a:cs typeface="+mn-cs"/>
            </a:rPr>
            <a:t>　地域福祉基金：高齢者等の在宅福祉の向上、健康づくり、ボランティア活動の支援等高齢者保健福祉施策の推進</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防災対策基金：防災及び減災に関する事業、災害発生時における応急対策、復旧及び復興に関する事業並びに被災地への支援活動等に関する事業</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地域活性化基金：地域コミュニティ事業への取り崩し</a:t>
          </a:r>
          <a:endParaRPr lang="ja-JP" altLang="ja-JP" sz="1400">
            <a:effectLst/>
          </a:endParaRPr>
        </a:p>
        <a:p>
          <a:r>
            <a:rPr kumimoji="1" lang="ja-JP" altLang="ja-JP" sz="1100">
              <a:solidFill>
                <a:schemeClr val="dk1"/>
              </a:solidFill>
              <a:effectLst/>
              <a:latin typeface="+mn-lt"/>
              <a:ea typeface="+mn-ea"/>
              <a:cs typeface="+mn-cs"/>
            </a:rPr>
            <a:t>　公共施設マネジメント基金：一本松交流促進センター照明設備等への取り崩し</a:t>
          </a:r>
          <a:endParaRPr lang="ja-JP" altLang="ja-JP" sz="1400">
            <a:effectLst/>
          </a:endParaRPr>
        </a:p>
        <a:p>
          <a:r>
            <a:rPr kumimoji="1" lang="ja-JP" altLang="ja-JP" sz="1100">
              <a:solidFill>
                <a:schemeClr val="dk1"/>
              </a:solidFill>
              <a:effectLst/>
              <a:latin typeface="+mn-lt"/>
              <a:ea typeface="+mn-ea"/>
              <a:cs typeface="+mn-cs"/>
            </a:rPr>
            <a:t>　ふるさとづくり基金：ふるさと寄附金の積立による増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防災対策基金：運用利息による増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決算の状況を踏まえ積み立てることとしているが、中長期的には減少していく見通しである。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令和３年度末の基金残高に対して、基金運用利息のみ積立たことにより増加した。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コロナ禍の影響によって事業縮小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見直し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等により、財政調整基金を取崩さずに対応した。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物価高騰による影響や災害への備えのため、決算の状況を踏まえ積み立てることとしているが、中長期的には減少していく見通しである。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令和３年度末の基金残高に対して、基金運用利息のみ積立たことにより増加した。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地方債現在高は、今後、減少していく見通しであり、運用利息の積立てのみとする予定である。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39DDF78-B883-46EF-AF30-0946145D6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7818EE9-5D0D-4376-9D66-87D33B5D87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4A3C03CA-00C7-422E-9517-1314F4EF37FB}"/>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3D183460-5792-40A5-B62D-D67A1BD10ED0}"/>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898A9DB0-DBA3-460A-9D53-FE179D3DCA6E}"/>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63404940-C1EE-4FB6-B175-0A12A198CAD9}"/>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674F23CA-6CB0-4C22-A4D6-C2C02E2E027E}"/>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A9C5DC27-9BA1-495B-B663-2A9C54CEB840}"/>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B624BD5D-D78D-4F6E-91F5-36F16CE6F0EC}"/>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A0BDF407-18B3-4121-B08F-74D892EFBE0F}"/>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4295BECE-4C9C-4362-8E2A-5B943AFD3BDD}"/>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D15578D1-54CF-42E4-8767-383F1533D4A3}"/>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7BC8314B-18AC-4A3D-A0C9-A831A56DC381}"/>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1A808F05-3E53-4A61-9C24-5E5A17121E18}"/>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646393EC-ACBE-41D9-ADBE-E96862A31CA9}"/>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35A5ECA3-4D7E-452F-82A3-466DBF90EEAC}"/>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A0BEED73-389F-420B-B245-38027EBC4418}"/>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D4FA59ED-38DA-46C6-99EA-DB307724E225}"/>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40BBEC75-AF85-495D-9E0F-7247D0219D3B}"/>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D2005987-66BB-4DBE-A886-6139633F52F9}"/>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19,575
19,470
238.99
16,828,985
16,023,287
700,453
9,450,877
15,479,751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B7979246-42A3-4105-82AA-C822CBB274FE}"/>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B9283FF8-B04E-4757-A68D-45A9E2189E43}"/>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685887EF-E777-4DD9-B810-5BC92FB2F791}"/>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113FE4BA-BDD2-46CA-A3C1-2A3E9FA017C2}"/>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E6BA61CF-882F-4ECA-9D6A-5E09FA237739}"/>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3B5FF776-EFDE-4949-A6AB-E44635686AE4}"/>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9571241F-C9C0-489C-9A3E-9D9ACD0215B9}"/>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9E178E75-FCF2-438B-9EB3-B200E366AA97}"/>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25013917-7A2C-48EB-95A7-92090980D60E}"/>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CD666E34-E5E2-44F3-B365-454BFA26097F}"/>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A4414BEB-9CC2-4335-B612-5E0FA922FEAC}"/>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AB153862-225F-4A58-8F07-D91CCB1D9356}"/>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5B42F65E-2D93-48F1-97AF-8B7977BE4265}"/>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23EBAA73-DD49-4B03-A546-6DD7CDFF7282}"/>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4EB1EEA2-D1B5-431C-A9AC-4DBB24A9C8FB}"/>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6770518C-3146-4F04-A51C-FFCE71917702}"/>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1499093D-9233-48D7-89E0-3CD6766FC6E3}"/>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9F5A480B-9CD4-41A4-9164-C12AD2ECD34C}"/>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6B5A42CC-A2C7-4B68-8AC2-7AE8FAC2907A}"/>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A69FB3C4-BE1B-4965-86A7-FB49463519A6}"/>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A69301B2-C151-4200-9DC8-3D840B0D45B7}"/>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E793E3B9-62F0-4FB7-A307-3C4163379A9E}"/>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BDFA5D10-B90B-4452-A5FC-F79A3A7540D6}"/>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DDA1A911-380F-4F87-8347-C2CACF55287F}"/>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931095C3-5277-42F6-B7B5-9CD2AAD07086}"/>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69D01FF-E31D-45B1-86C6-3BED29B2927D}"/>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D79CC430-CBDF-47EC-8AA4-A27172B285DA}"/>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C37AA0EC-4882-43DE-9EC6-88372A5BDA36}"/>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6A17B281-8ED6-4EEC-8730-C1642D1744EC}"/>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BE643E8E-6BB0-4BA0-AFF3-4E37D75DC18F}"/>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8D1A3BB8-1B49-42FC-8620-86ECFE301522}"/>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D965219-113B-4222-BD00-F6278BCD59FB}"/>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D64F68B9-BD0A-4477-BC9D-98872936DEDA}"/>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B2B70638-EFE8-45A4-9CEE-6364A8DC34F2}"/>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F4EDC22A-697B-4DB5-B977-C066CFE1DC8E}"/>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有形固定資産減価償却率は、類似団体、全国平均、愛媛県平均と比較しても低い水準にある。</a:t>
          </a:r>
          <a:endParaRPr lang="ja-JP" altLang="ja-JP">
            <a:effectLst/>
          </a:endParaRPr>
        </a:p>
        <a:p>
          <a:r>
            <a:rPr kumimoji="1" lang="ja-JP" altLang="ja-JP" sz="1100">
              <a:solidFill>
                <a:schemeClr val="dk1"/>
              </a:solidFill>
              <a:effectLst/>
              <a:latin typeface="+mn-lt"/>
              <a:ea typeface="+mn-ea"/>
              <a:cs typeface="+mn-cs"/>
            </a:rPr>
            <a:t>　愛南町においては、公共施設等総合管理計画において、建築系公共施設の新規整備は必要最小限とし総量縮減に努めるとともに、</a:t>
          </a:r>
          <a:r>
            <a:rPr kumimoji="1" lang="ja-JP" altLang="en-US" sz="1100">
              <a:solidFill>
                <a:schemeClr val="dk1"/>
              </a:solidFill>
              <a:effectLst/>
              <a:latin typeface="+mn-lt"/>
              <a:ea typeface="+mn-ea"/>
              <a:cs typeface="+mn-cs"/>
            </a:rPr>
            <a:t>施設の統廃合や</a:t>
          </a:r>
          <a:r>
            <a:rPr kumimoji="1" lang="ja-JP" altLang="ja-JP" sz="1100">
              <a:solidFill>
                <a:schemeClr val="dk1"/>
              </a:solidFill>
              <a:effectLst/>
              <a:latin typeface="+mn-lt"/>
              <a:ea typeface="+mn-ea"/>
              <a:cs typeface="+mn-cs"/>
            </a:rPr>
            <a:t>事後保全から予防保全に転換した施設の維持管理を推進することとしている。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74704E70-0213-4C3B-B946-EA09289CFD13}"/>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860C3984-3D13-42DC-8A2D-5FD3386E3161}"/>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EB9ED45A-1699-4966-A214-2F977ACE40BB}"/>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4FBB2951-D07B-4420-9399-B106CA7D96D0}"/>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BAFFA0B3-8397-4BC3-9DEE-AED608FC056F}"/>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2F4B1DD1-FE51-4257-BC6F-7B28F3BD0818}"/>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5F4B8236-6360-4156-AF71-319CCBF59807}"/>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16DDA926-3E66-4705-81DF-0AA88925D5A3}"/>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A48433BB-70F5-49EB-92BC-3A236F65BC66}"/>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C5D2FF62-B40F-45F5-83C1-72A1B7E2768A}"/>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E8771A34-C6E0-4FAA-8B03-23204CE6471C}"/>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7ADD97D2-6AFE-4746-BEEA-3879C284D2C4}"/>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D5746349-1677-4B4A-9F58-8FDB9555F04C}"/>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B4560D31-71AD-453C-BDE8-F6BDAC3026C7}"/>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F7E249A7-251F-48F5-B11A-A824380F69C6}"/>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178B6AE2-3C4E-4994-93CB-5A332BCA0CE6}"/>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33</xdr:row>
      <xdr:rowOff>99695</xdr:rowOff>
    </xdr:to>
    <xdr:cxnSp macro="">
      <xdr:nvCxnSpPr>
        <xdr:cNvPr id="73" name="直線コネクタ 72">
          <a:extLst>
            <a:ext uri="{FF2B5EF4-FFF2-40B4-BE49-F238E27FC236}">
              <a16:creationId xmlns:a16="http://schemas.microsoft.com/office/drawing/2014/main" id="{6645415B-50EE-4F36-9D36-DEC9C792A5A2}"/>
            </a:ext>
          </a:extLst>
        </xdr:cNvPr>
        <xdr:cNvCxnSpPr/>
      </xdr:nvCxnSpPr>
      <xdr:spPr>
        <a:xfrm flipV="1">
          <a:off x="4206240" y="4492625"/>
          <a:ext cx="127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4" name="有形固定資産減価償却率最小値テキスト">
          <a:extLst>
            <a:ext uri="{FF2B5EF4-FFF2-40B4-BE49-F238E27FC236}">
              <a16:creationId xmlns:a16="http://schemas.microsoft.com/office/drawing/2014/main" id="{4C04BBD7-BD68-47DC-9DC2-A1DC61D20926}"/>
            </a:ext>
          </a:extLst>
        </xdr:cNvPr>
        <xdr:cNvSpPr txBox="1"/>
      </xdr:nvSpPr>
      <xdr:spPr>
        <a:xfrm>
          <a:off x="4258945" y="56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5" name="直線コネクタ 74">
          <a:extLst>
            <a:ext uri="{FF2B5EF4-FFF2-40B4-BE49-F238E27FC236}">
              <a16:creationId xmlns:a16="http://schemas.microsoft.com/office/drawing/2014/main" id="{F1D2A844-534B-4C86-A60D-28278A8C9416}"/>
            </a:ext>
          </a:extLst>
        </xdr:cNvPr>
        <xdr:cNvCxnSpPr/>
      </xdr:nvCxnSpPr>
      <xdr:spPr>
        <a:xfrm>
          <a:off x="4119245" y="563181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6" name="有形固定資産減価償却率最大値テキスト">
          <a:extLst>
            <a:ext uri="{FF2B5EF4-FFF2-40B4-BE49-F238E27FC236}">
              <a16:creationId xmlns:a16="http://schemas.microsoft.com/office/drawing/2014/main" id="{0CDBD9FB-2C9F-4F3C-B5BF-2B1C2004DC32}"/>
            </a:ext>
          </a:extLst>
        </xdr:cNvPr>
        <xdr:cNvSpPr txBox="1"/>
      </xdr:nvSpPr>
      <xdr:spPr>
        <a:xfrm>
          <a:off x="4258945" y="427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7" name="直線コネクタ 76">
          <a:extLst>
            <a:ext uri="{FF2B5EF4-FFF2-40B4-BE49-F238E27FC236}">
              <a16:creationId xmlns:a16="http://schemas.microsoft.com/office/drawing/2014/main" id="{DB317628-4288-45E6-977E-5E42609F95F1}"/>
            </a:ext>
          </a:extLst>
        </xdr:cNvPr>
        <xdr:cNvCxnSpPr/>
      </xdr:nvCxnSpPr>
      <xdr:spPr>
        <a:xfrm>
          <a:off x="4119245" y="44926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78" name="有形固定資産減価償却率平均値テキスト">
          <a:extLst>
            <a:ext uri="{FF2B5EF4-FFF2-40B4-BE49-F238E27FC236}">
              <a16:creationId xmlns:a16="http://schemas.microsoft.com/office/drawing/2014/main" id="{4588BD62-1D5E-4321-AD2E-97B29BF01C45}"/>
            </a:ext>
          </a:extLst>
        </xdr:cNvPr>
        <xdr:cNvSpPr txBox="1"/>
      </xdr:nvSpPr>
      <xdr:spPr>
        <a:xfrm>
          <a:off x="4258945" y="5103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9" name="フローチャート: 判断 78">
          <a:extLst>
            <a:ext uri="{FF2B5EF4-FFF2-40B4-BE49-F238E27FC236}">
              <a16:creationId xmlns:a16="http://schemas.microsoft.com/office/drawing/2014/main" id="{104379D1-3067-4F76-922A-97D7D4915614}"/>
            </a:ext>
          </a:extLst>
        </xdr:cNvPr>
        <xdr:cNvSpPr/>
      </xdr:nvSpPr>
      <xdr:spPr>
        <a:xfrm>
          <a:off x="4157345" y="51246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101388</xdr:rowOff>
    </xdr:from>
    <xdr:to>
      <xdr:col>19</xdr:col>
      <xdr:colOff>187325</xdr:colOff>
      <xdr:row>30</xdr:row>
      <xdr:rowOff>31538</xdr:rowOff>
    </xdr:to>
    <xdr:sp macro="" textlink="">
      <xdr:nvSpPr>
        <xdr:cNvPr id="80" name="フローチャート: 判断 79">
          <a:extLst>
            <a:ext uri="{FF2B5EF4-FFF2-40B4-BE49-F238E27FC236}">
              <a16:creationId xmlns:a16="http://schemas.microsoft.com/office/drawing/2014/main" id="{05478599-26DE-4DE4-BA25-E8952C472ADE}"/>
            </a:ext>
          </a:extLst>
        </xdr:cNvPr>
        <xdr:cNvSpPr/>
      </xdr:nvSpPr>
      <xdr:spPr>
        <a:xfrm>
          <a:off x="3537585" y="49629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128905</xdr:rowOff>
    </xdr:from>
    <xdr:to>
      <xdr:col>15</xdr:col>
      <xdr:colOff>187325</xdr:colOff>
      <xdr:row>29</xdr:row>
      <xdr:rowOff>59055</xdr:rowOff>
    </xdr:to>
    <xdr:sp macro="" textlink="">
      <xdr:nvSpPr>
        <xdr:cNvPr id="81" name="フローチャート: 判断 80">
          <a:extLst>
            <a:ext uri="{FF2B5EF4-FFF2-40B4-BE49-F238E27FC236}">
              <a16:creationId xmlns:a16="http://schemas.microsoft.com/office/drawing/2014/main" id="{D70E79B7-02C1-4E09-9EDE-9468F8970EF0}"/>
            </a:ext>
          </a:extLst>
        </xdr:cNvPr>
        <xdr:cNvSpPr/>
      </xdr:nvSpPr>
      <xdr:spPr>
        <a:xfrm>
          <a:off x="2867025" y="48228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70062</xdr:rowOff>
    </xdr:from>
    <xdr:to>
      <xdr:col>11</xdr:col>
      <xdr:colOff>187325</xdr:colOff>
      <xdr:row>28</xdr:row>
      <xdr:rowOff>212</xdr:rowOff>
    </xdr:to>
    <xdr:sp macro="" textlink="">
      <xdr:nvSpPr>
        <xdr:cNvPr id="82" name="フローチャート: 判断 81">
          <a:extLst>
            <a:ext uri="{FF2B5EF4-FFF2-40B4-BE49-F238E27FC236}">
              <a16:creationId xmlns:a16="http://schemas.microsoft.com/office/drawing/2014/main" id="{FC9A22C8-1F82-4D55-A5F5-5B8721C41BEE}"/>
            </a:ext>
          </a:extLst>
        </xdr:cNvPr>
        <xdr:cNvSpPr/>
      </xdr:nvSpPr>
      <xdr:spPr>
        <a:xfrm>
          <a:off x="2196465" y="45963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126365</xdr:rowOff>
    </xdr:from>
    <xdr:to>
      <xdr:col>7</xdr:col>
      <xdr:colOff>187325</xdr:colOff>
      <xdr:row>27</xdr:row>
      <xdr:rowOff>56515</xdr:rowOff>
    </xdr:to>
    <xdr:sp macro="" textlink="">
      <xdr:nvSpPr>
        <xdr:cNvPr id="83" name="フローチャート: 判断 82">
          <a:extLst>
            <a:ext uri="{FF2B5EF4-FFF2-40B4-BE49-F238E27FC236}">
              <a16:creationId xmlns:a16="http://schemas.microsoft.com/office/drawing/2014/main" id="{C971A3C6-206B-4627-8349-E25B013FD8CB}"/>
            </a:ext>
          </a:extLst>
        </xdr:cNvPr>
        <xdr:cNvSpPr/>
      </xdr:nvSpPr>
      <xdr:spPr>
        <a:xfrm>
          <a:off x="1525905" y="4485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077A4AB-7FE1-4935-ABF2-E48413015F69}"/>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76BC410-2A2A-4D3A-BA8A-2E344F49D152}"/>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71DC786-3FE8-466C-AB50-ED3820F699BF}"/>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D062158-0530-48DD-940E-2AE1D533F7F8}"/>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CB9D40F-C0A6-45BF-A666-42580881E855}"/>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29422</xdr:rowOff>
    </xdr:from>
    <xdr:to>
      <xdr:col>23</xdr:col>
      <xdr:colOff>136525</xdr:colOff>
      <xdr:row>29</xdr:row>
      <xdr:rowOff>131022</xdr:rowOff>
    </xdr:to>
    <xdr:sp macro="" textlink="">
      <xdr:nvSpPr>
        <xdr:cNvPr id="89" name="楕円 88">
          <a:extLst>
            <a:ext uri="{FF2B5EF4-FFF2-40B4-BE49-F238E27FC236}">
              <a16:creationId xmlns:a16="http://schemas.microsoft.com/office/drawing/2014/main" id="{46374A47-38A3-4931-A9E0-48D13B4C38DE}"/>
            </a:ext>
          </a:extLst>
        </xdr:cNvPr>
        <xdr:cNvSpPr/>
      </xdr:nvSpPr>
      <xdr:spPr>
        <a:xfrm>
          <a:off x="4157345" y="48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52299</xdr:rowOff>
    </xdr:from>
    <xdr:ext cx="405111" cy="259045"/>
    <xdr:sp macro="" textlink="">
      <xdr:nvSpPr>
        <xdr:cNvPr id="90" name="有形固定資産減価償却率該当値テキスト">
          <a:extLst>
            <a:ext uri="{FF2B5EF4-FFF2-40B4-BE49-F238E27FC236}">
              <a16:creationId xmlns:a16="http://schemas.microsoft.com/office/drawing/2014/main" id="{8EEDD2C9-A278-439F-8040-65A54588F7AE}"/>
            </a:ext>
          </a:extLst>
        </xdr:cNvPr>
        <xdr:cNvSpPr txBox="1"/>
      </xdr:nvSpPr>
      <xdr:spPr>
        <a:xfrm>
          <a:off x="4258945" y="4746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127635</xdr:rowOff>
    </xdr:from>
    <xdr:to>
      <xdr:col>19</xdr:col>
      <xdr:colOff>187325</xdr:colOff>
      <xdr:row>28</xdr:row>
      <xdr:rowOff>57785</xdr:rowOff>
    </xdr:to>
    <xdr:sp macro="" textlink="">
      <xdr:nvSpPr>
        <xdr:cNvPr id="91" name="楕円 90">
          <a:extLst>
            <a:ext uri="{FF2B5EF4-FFF2-40B4-BE49-F238E27FC236}">
              <a16:creationId xmlns:a16="http://schemas.microsoft.com/office/drawing/2014/main" id="{DB788C6C-799A-416B-8FB0-3701DD45C626}"/>
            </a:ext>
          </a:extLst>
        </xdr:cNvPr>
        <xdr:cNvSpPr/>
      </xdr:nvSpPr>
      <xdr:spPr>
        <a:xfrm>
          <a:off x="3537585" y="46539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6985</xdr:rowOff>
    </xdr:from>
    <xdr:to>
      <xdr:col>23</xdr:col>
      <xdr:colOff>85725</xdr:colOff>
      <xdr:row>29</xdr:row>
      <xdr:rowOff>80222</xdr:rowOff>
    </xdr:to>
    <xdr:cxnSp macro="">
      <xdr:nvCxnSpPr>
        <xdr:cNvPr id="92" name="直線コネクタ 91">
          <a:extLst>
            <a:ext uri="{FF2B5EF4-FFF2-40B4-BE49-F238E27FC236}">
              <a16:creationId xmlns:a16="http://schemas.microsoft.com/office/drawing/2014/main" id="{31E2211E-0A7A-4F3C-8977-0ECFE9D303A0}"/>
            </a:ext>
          </a:extLst>
        </xdr:cNvPr>
        <xdr:cNvCxnSpPr/>
      </xdr:nvCxnSpPr>
      <xdr:spPr>
        <a:xfrm>
          <a:off x="3588385" y="4700905"/>
          <a:ext cx="619760" cy="24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19685</xdr:rowOff>
    </xdr:from>
    <xdr:to>
      <xdr:col>15</xdr:col>
      <xdr:colOff>187325</xdr:colOff>
      <xdr:row>27</xdr:row>
      <xdr:rowOff>121285</xdr:rowOff>
    </xdr:to>
    <xdr:sp macro="" textlink="">
      <xdr:nvSpPr>
        <xdr:cNvPr id="93" name="楕円 92">
          <a:extLst>
            <a:ext uri="{FF2B5EF4-FFF2-40B4-BE49-F238E27FC236}">
              <a16:creationId xmlns:a16="http://schemas.microsoft.com/office/drawing/2014/main" id="{8A523E87-8903-4C8F-95E5-4E9457FB086D}"/>
            </a:ext>
          </a:extLst>
        </xdr:cNvPr>
        <xdr:cNvSpPr/>
      </xdr:nvSpPr>
      <xdr:spPr>
        <a:xfrm>
          <a:off x="2867025" y="45459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70485</xdr:rowOff>
    </xdr:from>
    <xdr:to>
      <xdr:col>19</xdr:col>
      <xdr:colOff>136525</xdr:colOff>
      <xdr:row>28</xdr:row>
      <xdr:rowOff>6985</xdr:rowOff>
    </xdr:to>
    <xdr:cxnSp macro="">
      <xdr:nvCxnSpPr>
        <xdr:cNvPr id="94" name="直線コネクタ 93">
          <a:extLst>
            <a:ext uri="{FF2B5EF4-FFF2-40B4-BE49-F238E27FC236}">
              <a16:creationId xmlns:a16="http://schemas.microsoft.com/office/drawing/2014/main" id="{E7CC211A-E2B8-4511-8AE2-4C91BA27076E}"/>
            </a:ext>
          </a:extLst>
        </xdr:cNvPr>
        <xdr:cNvCxnSpPr/>
      </xdr:nvCxnSpPr>
      <xdr:spPr>
        <a:xfrm>
          <a:off x="2917825" y="4596765"/>
          <a:ext cx="67056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68792</xdr:rowOff>
    </xdr:from>
    <xdr:to>
      <xdr:col>11</xdr:col>
      <xdr:colOff>187325</xdr:colOff>
      <xdr:row>26</xdr:row>
      <xdr:rowOff>170392</xdr:rowOff>
    </xdr:to>
    <xdr:sp macro="" textlink="">
      <xdr:nvSpPr>
        <xdr:cNvPr id="95" name="楕円 94">
          <a:extLst>
            <a:ext uri="{FF2B5EF4-FFF2-40B4-BE49-F238E27FC236}">
              <a16:creationId xmlns:a16="http://schemas.microsoft.com/office/drawing/2014/main" id="{65F7B393-33B2-4489-82A7-52B4E0E2D3D4}"/>
            </a:ext>
          </a:extLst>
        </xdr:cNvPr>
        <xdr:cNvSpPr/>
      </xdr:nvSpPr>
      <xdr:spPr>
        <a:xfrm>
          <a:off x="2196465" y="44274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119592</xdr:rowOff>
    </xdr:from>
    <xdr:to>
      <xdr:col>15</xdr:col>
      <xdr:colOff>136525</xdr:colOff>
      <xdr:row>27</xdr:row>
      <xdr:rowOff>70485</xdr:rowOff>
    </xdr:to>
    <xdr:cxnSp macro="">
      <xdr:nvCxnSpPr>
        <xdr:cNvPr id="96" name="直線コネクタ 95">
          <a:extLst>
            <a:ext uri="{FF2B5EF4-FFF2-40B4-BE49-F238E27FC236}">
              <a16:creationId xmlns:a16="http://schemas.microsoft.com/office/drawing/2014/main" id="{E490815C-E246-47C9-A0E4-9BD2C19BFD4C}"/>
            </a:ext>
          </a:extLst>
        </xdr:cNvPr>
        <xdr:cNvCxnSpPr/>
      </xdr:nvCxnSpPr>
      <xdr:spPr>
        <a:xfrm>
          <a:off x="2247265" y="4478232"/>
          <a:ext cx="670560" cy="11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125095</xdr:rowOff>
    </xdr:from>
    <xdr:to>
      <xdr:col>7</xdr:col>
      <xdr:colOff>187325</xdr:colOff>
      <xdr:row>26</xdr:row>
      <xdr:rowOff>55245</xdr:rowOff>
    </xdr:to>
    <xdr:sp macro="" textlink="">
      <xdr:nvSpPr>
        <xdr:cNvPr id="97" name="楕円 96">
          <a:extLst>
            <a:ext uri="{FF2B5EF4-FFF2-40B4-BE49-F238E27FC236}">
              <a16:creationId xmlns:a16="http://schemas.microsoft.com/office/drawing/2014/main" id="{16095361-E6FF-41F1-A7C1-F5FBFB6BF681}"/>
            </a:ext>
          </a:extLst>
        </xdr:cNvPr>
        <xdr:cNvSpPr/>
      </xdr:nvSpPr>
      <xdr:spPr>
        <a:xfrm>
          <a:off x="1525905" y="43160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4445</xdr:rowOff>
    </xdr:from>
    <xdr:to>
      <xdr:col>11</xdr:col>
      <xdr:colOff>136525</xdr:colOff>
      <xdr:row>26</xdr:row>
      <xdr:rowOff>119592</xdr:rowOff>
    </xdr:to>
    <xdr:cxnSp macro="">
      <xdr:nvCxnSpPr>
        <xdr:cNvPr id="98" name="直線コネクタ 97">
          <a:extLst>
            <a:ext uri="{FF2B5EF4-FFF2-40B4-BE49-F238E27FC236}">
              <a16:creationId xmlns:a16="http://schemas.microsoft.com/office/drawing/2014/main" id="{D2614111-03F6-4671-8405-AE9A03FD2357}"/>
            </a:ext>
          </a:extLst>
        </xdr:cNvPr>
        <xdr:cNvCxnSpPr/>
      </xdr:nvCxnSpPr>
      <xdr:spPr>
        <a:xfrm>
          <a:off x="1576705" y="4363085"/>
          <a:ext cx="67056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22665</xdr:rowOff>
    </xdr:from>
    <xdr:ext cx="405111" cy="259045"/>
    <xdr:sp macro="" textlink="">
      <xdr:nvSpPr>
        <xdr:cNvPr id="99" name="n_1aveValue有形固定資産減価償却率">
          <a:extLst>
            <a:ext uri="{FF2B5EF4-FFF2-40B4-BE49-F238E27FC236}">
              <a16:creationId xmlns:a16="http://schemas.microsoft.com/office/drawing/2014/main" id="{EC2BFC95-6007-4F9E-B592-2E31DD7AADB8}"/>
            </a:ext>
          </a:extLst>
        </xdr:cNvPr>
        <xdr:cNvSpPr txBox="1"/>
      </xdr:nvSpPr>
      <xdr:spPr>
        <a:xfrm>
          <a:off x="3395989" y="505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50182</xdr:rowOff>
    </xdr:from>
    <xdr:ext cx="405111" cy="259045"/>
    <xdr:sp macro="" textlink="">
      <xdr:nvSpPr>
        <xdr:cNvPr id="100" name="n_2aveValue有形固定資産減価償却率">
          <a:extLst>
            <a:ext uri="{FF2B5EF4-FFF2-40B4-BE49-F238E27FC236}">
              <a16:creationId xmlns:a16="http://schemas.microsoft.com/office/drawing/2014/main" id="{457D2071-92A0-4952-BAD4-1CB3B0EBEB3C}"/>
            </a:ext>
          </a:extLst>
        </xdr:cNvPr>
        <xdr:cNvSpPr txBox="1"/>
      </xdr:nvSpPr>
      <xdr:spPr>
        <a:xfrm>
          <a:off x="2738129" y="491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162789</xdr:rowOff>
    </xdr:from>
    <xdr:ext cx="405111" cy="259045"/>
    <xdr:sp macro="" textlink="">
      <xdr:nvSpPr>
        <xdr:cNvPr id="101" name="n_3aveValue有形固定資産減価償却率">
          <a:extLst>
            <a:ext uri="{FF2B5EF4-FFF2-40B4-BE49-F238E27FC236}">
              <a16:creationId xmlns:a16="http://schemas.microsoft.com/office/drawing/2014/main" id="{C6505DFE-34D8-4F61-8DA5-8764A6B47657}"/>
            </a:ext>
          </a:extLst>
        </xdr:cNvPr>
        <xdr:cNvSpPr txBox="1"/>
      </xdr:nvSpPr>
      <xdr:spPr>
        <a:xfrm>
          <a:off x="2067569" y="4689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47642</xdr:rowOff>
    </xdr:from>
    <xdr:ext cx="405111" cy="259045"/>
    <xdr:sp macro="" textlink="">
      <xdr:nvSpPr>
        <xdr:cNvPr id="102" name="n_4aveValue有形固定資産減価償却率">
          <a:extLst>
            <a:ext uri="{FF2B5EF4-FFF2-40B4-BE49-F238E27FC236}">
              <a16:creationId xmlns:a16="http://schemas.microsoft.com/office/drawing/2014/main" id="{3E638E3C-4708-4126-BFCE-FB9D0807CEAF}"/>
            </a:ext>
          </a:extLst>
        </xdr:cNvPr>
        <xdr:cNvSpPr txBox="1"/>
      </xdr:nvSpPr>
      <xdr:spPr>
        <a:xfrm>
          <a:off x="1397009" y="4573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74312</xdr:rowOff>
    </xdr:from>
    <xdr:ext cx="405111" cy="259045"/>
    <xdr:sp macro="" textlink="">
      <xdr:nvSpPr>
        <xdr:cNvPr id="103" name="n_1mainValue有形固定資産減価償却率">
          <a:extLst>
            <a:ext uri="{FF2B5EF4-FFF2-40B4-BE49-F238E27FC236}">
              <a16:creationId xmlns:a16="http://schemas.microsoft.com/office/drawing/2014/main" id="{AB50DAA0-8B66-42D7-A83C-58AF6E985749}"/>
            </a:ext>
          </a:extLst>
        </xdr:cNvPr>
        <xdr:cNvSpPr txBox="1"/>
      </xdr:nvSpPr>
      <xdr:spPr>
        <a:xfrm>
          <a:off x="3395989" y="443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137812</xdr:rowOff>
    </xdr:from>
    <xdr:ext cx="405111" cy="259045"/>
    <xdr:sp macro="" textlink="">
      <xdr:nvSpPr>
        <xdr:cNvPr id="104" name="n_2mainValue有形固定資産減価償却率">
          <a:extLst>
            <a:ext uri="{FF2B5EF4-FFF2-40B4-BE49-F238E27FC236}">
              <a16:creationId xmlns:a16="http://schemas.microsoft.com/office/drawing/2014/main" id="{B57F0BD0-326C-4F05-A16D-7115F53BC9E7}"/>
            </a:ext>
          </a:extLst>
        </xdr:cNvPr>
        <xdr:cNvSpPr txBox="1"/>
      </xdr:nvSpPr>
      <xdr:spPr>
        <a:xfrm>
          <a:off x="2738129" y="432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15469</xdr:rowOff>
    </xdr:from>
    <xdr:ext cx="405111" cy="259045"/>
    <xdr:sp macro="" textlink="">
      <xdr:nvSpPr>
        <xdr:cNvPr id="105" name="n_3mainValue有形固定資産減価償却率">
          <a:extLst>
            <a:ext uri="{FF2B5EF4-FFF2-40B4-BE49-F238E27FC236}">
              <a16:creationId xmlns:a16="http://schemas.microsoft.com/office/drawing/2014/main" id="{BA9DCD5F-0625-41AE-A7A4-5A0ED196FE71}"/>
            </a:ext>
          </a:extLst>
        </xdr:cNvPr>
        <xdr:cNvSpPr txBox="1"/>
      </xdr:nvSpPr>
      <xdr:spPr>
        <a:xfrm>
          <a:off x="2067569" y="420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71772</xdr:rowOff>
    </xdr:from>
    <xdr:ext cx="405111" cy="259045"/>
    <xdr:sp macro="" textlink="">
      <xdr:nvSpPr>
        <xdr:cNvPr id="106" name="n_4mainValue有形固定資産減価償却率">
          <a:extLst>
            <a:ext uri="{FF2B5EF4-FFF2-40B4-BE49-F238E27FC236}">
              <a16:creationId xmlns:a16="http://schemas.microsoft.com/office/drawing/2014/main" id="{E04B99E5-C421-4981-8D86-609B661280B3}"/>
            </a:ext>
          </a:extLst>
        </xdr:cNvPr>
        <xdr:cNvSpPr txBox="1"/>
      </xdr:nvSpPr>
      <xdr:spPr>
        <a:xfrm>
          <a:off x="1397009" y="409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983036E9-5CA1-47FD-B340-5C7ACEAF7B9A}"/>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A3A750C6-9621-4AD8-AC1B-105895985C57}"/>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E8CFEC91-205F-4D1E-906D-880DB74301E1}"/>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2747812F-AFE7-4D64-BFDC-FBA2099AA951}"/>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9DCFB237-1BE4-49DD-BA4C-87F3AC1A9AC2}"/>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61231FBE-D9EF-45D7-A9DD-1DA9AE4FD966}"/>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B637548B-C85D-4E20-8DAE-6DE2D05A7EF4}"/>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3B56ACAB-9EBD-404F-B0A3-1C4A319B702F}"/>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4C90FAA4-DFA1-4205-BAB9-A4D4A1002D34}"/>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44506E71-FBDA-4477-B73A-8C82D998FF3C}"/>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AE4E88E3-2848-4680-A123-82C5D1230DBF}"/>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37989523-7324-45AF-8CE6-E0F14371ADC3}"/>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493E9152-D237-43E1-8A57-E3D0C116A11C}"/>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ja-JP" sz="1100">
              <a:solidFill>
                <a:schemeClr val="dk1"/>
              </a:solidFill>
              <a:effectLst/>
              <a:latin typeface="+mn-lt"/>
              <a:ea typeface="+mn-ea"/>
              <a:cs typeface="+mn-cs"/>
            </a:rPr>
            <a:t>債務償還比率は、全国平均、愛媛県平均と比較しても低い水準にある。</a:t>
          </a:r>
          <a:endParaRPr lang="ja-JP" altLang="ja-JP">
            <a:effectLst/>
          </a:endParaRPr>
        </a:p>
        <a:p>
          <a:pPr>
            <a:lnSpc>
              <a:spcPts val="1400"/>
            </a:lnSpc>
          </a:pPr>
          <a:r>
            <a:rPr kumimoji="1" lang="ja-JP" altLang="ja-JP" sz="1100">
              <a:solidFill>
                <a:schemeClr val="dk1"/>
              </a:solidFill>
              <a:effectLst/>
              <a:latin typeface="+mn-lt"/>
              <a:ea typeface="+mn-ea"/>
              <a:cs typeface="+mn-cs"/>
            </a:rPr>
            <a:t>　愛南町においては、地方債残高を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億円程度減少したことが、愛媛県平均と比較しても低い水準であったと考えられる。公共施設等総合管理計画において、建築系公共施設の新規整備は必要最小限とし総量縮減に努めるとともに、施設の統廃合</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事後保全から予防保全に転換した施設の維持管理を推進することとしている。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63B202BE-5AC9-4432-A296-545DD635BB42}"/>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DBA3B212-9F0C-4A47-A546-381ED29917C5}"/>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A0A29C57-161D-4E10-B65A-FC36C813CD5F}"/>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4A6B9A30-B55C-4099-BB24-B9D41C1AB073}"/>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A56DDA13-2B08-4ADF-B369-A4C5539364B5}"/>
            </a:ext>
          </a:extLst>
        </xdr:cNvPr>
        <xdr:cNvSpPr txBox="1"/>
      </xdr:nvSpPr>
      <xdr:spPr>
        <a:xfrm>
          <a:off x="954293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87674BBA-D0FE-478C-808B-0C580B4F8337}"/>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560BC75F-250A-4E1C-B3EC-9028758A7CC5}"/>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9E7C027B-1FF2-4290-A8EB-96D12B0948D9}"/>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DB20D5FE-E6D7-4713-8A23-20C95D0BFA02}"/>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CBB1FAC9-A959-4E2F-917B-19D73F513652}"/>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F57C1D6D-262C-4CDC-A55D-9FF4E8C7BA5B}"/>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22A41CA6-8BBA-4ED0-BE7D-48925BB11619}"/>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45E6AFE6-F225-406F-9040-5EB4E6ED3D18}"/>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88AA5904-0BBD-43FF-9F71-A6C3682441DD}"/>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BD40560A-975A-49E1-9B8B-FEB068360227}"/>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139742</xdr:rowOff>
    </xdr:from>
    <xdr:to>
      <xdr:col>76</xdr:col>
      <xdr:colOff>21589</xdr:colOff>
      <xdr:row>33</xdr:row>
      <xdr:rowOff>72348</xdr:rowOff>
    </xdr:to>
    <xdr:cxnSp macro="">
      <xdr:nvCxnSpPr>
        <xdr:cNvPr id="135" name="直線コネクタ 134">
          <a:extLst>
            <a:ext uri="{FF2B5EF4-FFF2-40B4-BE49-F238E27FC236}">
              <a16:creationId xmlns:a16="http://schemas.microsoft.com/office/drawing/2014/main" id="{F8C68817-FC9D-48B6-884D-10DACD81CA56}"/>
            </a:ext>
          </a:extLst>
        </xdr:cNvPr>
        <xdr:cNvCxnSpPr/>
      </xdr:nvCxnSpPr>
      <xdr:spPr>
        <a:xfrm flipV="1">
          <a:off x="13027660" y="4498382"/>
          <a:ext cx="1269" cy="110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76175</xdr:rowOff>
    </xdr:from>
    <xdr:ext cx="469744" cy="259045"/>
    <xdr:sp macro="" textlink="">
      <xdr:nvSpPr>
        <xdr:cNvPr id="136" name="債務償還比率最小値テキスト">
          <a:extLst>
            <a:ext uri="{FF2B5EF4-FFF2-40B4-BE49-F238E27FC236}">
              <a16:creationId xmlns:a16="http://schemas.microsoft.com/office/drawing/2014/main" id="{7CDA3C1A-3D2C-4F89-9357-503C6215B22F}"/>
            </a:ext>
          </a:extLst>
        </xdr:cNvPr>
        <xdr:cNvSpPr txBox="1"/>
      </xdr:nvSpPr>
      <xdr:spPr>
        <a:xfrm>
          <a:off x="13080365" y="56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72348</xdr:rowOff>
    </xdr:from>
    <xdr:to>
      <xdr:col>76</xdr:col>
      <xdr:colOff>111125</xdr:colOff>
      <xdr:row>33</xdr:row>
      <xdr:rowOff>72348</xdr:rowOff>
    </xdr:to>
    <xdr:cxnSp macro="">
      <xdr:nvCxnSpPr>
        <xdr:cNvPr id="137" name="直線コネクタ 136">
          <a:extLst>
            <a:ext uri="{FF2B5EF4-FFF2-40B4-BE49-F238E27FC236}">
              <a16:creationId xmlns:a16="http://schemas.microsoft.com/office/drawing/2014/main" id="{73131E83-0F5B-45DD-A0C6-E2398417F4E0}"/>
            </a:ext>
          </a:extLst>
        </xdr:cNvPr>
        <xdr:cNvCxnSpPr/>
      </xdr:nvCxnSpPr>
      <xdr:spPr>
        <a:xfrm>
          <a:off x="12963525" y="5604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86419</xdr:rowOff>
    </xdr:from>
    <xdr:ext cx="405111" cy="259045"/>
    <xdr:sp macro="" textlink="">
      <xdr:nvSpPr>
        <xdr:cNvPr id="138" name="債務償還比率最大値テキスト">
          <a:extLst>
            <a:ext uri="{FF2B5EF4-FFF2-40B4-BE49-F238E27FC236}">
              <a16:creationId xmlns:a16="http://schemas.microsoft.com/office/drawing/2014/main" id="{ECD5B093-1EC3-4F55-AC86-0B8CC899D2C2}"/>
            </a:ext>
          </a:extLst>
        </xdr:cNvPr>
        <xdr:cNvSpPr txBox="1"/>
      </xdr:nvSpPr>
      <xdr:spPr>
        <a:xfrm>
          <a:off x="13080365" y="427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139742</xdr:rowOff>
    </xdr:from>
    <xdr:to>
      <xdr:col>76</xdr:col>
      <xdr:colOff>111125</xdr:colOff>
      <xdr:row>26</xdr:row>
      <xdr:rowOff>139742</xdr:rowOff>
    </xdr:to>
    <xdr:cxnSp macro="">
      <xdr:nvCxnSpPr>
        <xdr:cNvPr id="139" name="直線コネクタ 138">
          <a:extLst>
            <a:ext uri="{FF2B5EF4-FFF2-40B4-BE49-F238E27FC236}">
              <a16:creationId xmlns:a16="http://schemas.microsoft.com/office/drawing/2014/main" id="{2798907E-7747-4B1D-BA35-695FF925E10D}"/>
            </a:ext>
          </a:extLst>
        </xdr:cNvPr>
        <xdr:cNvCxnSpPr/>
      </xdr:nvCxnSpPr>
      <xdr:spPr>
        <a:xfrm>
          <a:off x="12963525" y="44983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164196</xdr:rowOff>
    </xdr:from>
    <xdr:ext cx="469744" cy="259045"/>
    <xdr:sp macro="" textlink="">
      <xdr:nvSpPr>
        <xdr:cNvPr id="140" name="債務償還比率平均値テキスト">
          <a:extLst>
            <a:ext uri="{FF2B5EF4-FFF2-40B4-BE49-F238E27FC236}">
              <a16:creationId xmlns:a16="http://schemas.microsoft.com/office/drawing/2014/main" id="{5930BDCE-751E-4776-AF8E-685E81A23ACE}"/>
            </a:ext>
          </a:extLst>
        </xdr:cNvPr>
        <xdr:cNvSpPr txBox="1"/>
      </xdr:nvSpPr>
      <xdr:spPr>
        <a:xfrm>
          <a:off x="13080365" y="502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14319</xdr:rowOff>
    </xdr:from>
    <xdr:to>
      <xdr:col>76</xdr:col>
      <xdr:colOff>73025</xdr:colOff>
      <xdr:row>30</xdr:row>
      <xdr:rowOff>115919</xdr:rowOff>
    </xdr:to>
    <xdr:sp macro="" textlink="">
      <xdr:nvSpPr>
        <xdr:cNvPr id="141" name="フローチャート: 判断 140">
          <a:extLst>
            <a:ext uri="{FF2B5EF4-FFF2-40B4-BE49-F238E27FC236}">
              <a16:creationId xmlns:a16="http://schemas.microsoft.com/office/drawing/2014/main" id="{D40A274C-C407-4C69-8D75-9A15C7EC747F}"/>
            </a:ext>
          </a:extLst>
        </xdr:cNvPr>
        <xdr:cNvSpPr/>
      </xdr:nvSpPr>
      <xdr:spPr>
        <a:xfrm>
          <a:off x="13001625" y="50435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4244</xdr:rowOff>
    </xdr:from>
    <xdr:to>
      <xdr:col>72</xdr:col>
      <xdr:colOff>123825</xdr:colOff>
      <xdr:row>30</xdr:row>
      <xdr:rowOff>105844</xdr:rowOff>
    </xdr:to>
    <xdr:sp macro="" textlink="">
      <xdr:nvSpPr>
        <xdr:cNvPr id="142" name="フローチャート: 判断 141">
          <a:extLst>
            <a:ext uri="{FF2B5EF4-FFF2-40B4-BE49-F238E27FC236}">
              <a16:creationId xmlns:a16="http://schemas.microsoft.com/office/drawing/2014/main" id="{DCC7FB08-3483-43C0-8841-5F045662E285}"/>
            </a:ext>
          </a:extLst>
        </xdr:cNvPr>
        <xdr:cNvSpPr/>
      </xdr:nvSpPr>
      <xdr:spPr>
        <a:xfrm>
          <a:off x="12359005" y="50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104648</xdr:rowOff>
    </xdr:from>
    <xdr:to>
      <xdr:col>68</xdr:col>
      <xdr:colOff>123825</xdr:colOff>
      <xdr:row>32</xdr:row>
      <xdr:rowOff>34798</xdr:rowOff>
    </xdr:to>
    <xdr:sp macro="" textlink="">
      <xdr:nvSpPr>
        <xdr:cNvPr id="143" name="フローチャート: 判断 142">
          <a:extLst>
            <a:ext uri="{FF2B5EF4-FFF2-40B4-BE49-F238E27FC236}">
              <a16:creationId xmlns:a16="http://schemas.microsoft.com/office/drawing/2014/main" id="{67B19574-1722-48AF-B5A8-FB3693F1417A}"/>
            </a:ext>
          </a:extLst>
        </xdr:cNvPr>
        <xdr:cNvSpPr/>
      </xdr:nvSpPr>
      <xdr:spPr>
        <a:xfrm>
          <a:off x="11688445" y="53014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165471</xdr:rowOff>
    </xdr:from>
    <xdr:to>
      <xdr:col>64</xdr:col>
      <xdr:colOff>123825</xdr:colOff>
      <xdr:row>33</xdr:row>
      <xdr:rowOff>95621</xdr:rowOff>
    </xdr:to>
    <xdr:sp macro="" textlink="">
      <xdr:nvSpPr>
        <xdr:cNvPr id="144" name="フローチャート: 判断 143">
          <a:extLst>
            <a:ext uri="{FF2B5EF4-FFF2-40B4-BE49-F238E27FC236}">
              <a16:creationId xmlns:a16="http://schemas.microsoft.com/office/drawing/2014/main" id="{EB1EF5F9-CA03-4901-BDEA-051DF4BF58B5}"/>
            </a:ext>
          </a:extLst>
        </xdr:cNvPr>
        <xdr:cNvSpPr/>
      </xdr:nvSpPr>
      <xdr:spPr>
        <a:xfrm>
          <a:off x="11017885" y="55299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7154</xdr:rowOff>
    </xdr:from>
    <xdr:to>
      <xdr:col>60</xdr:col>
      <xdr:colOff>123825</xdr:colOff>
      <xdr:row>33</xdr:row>
      <xdr:rowOff>108755</xdr:rowOff>
    </xdr:to>
    <xdr:sp macro="" textlink="">
      <xdr:nvSpPr>
        <xdr:cNvPr id="145" name="フローチャート: 判断 144">
          <a:extLst>
            <a:ext uri="{FF2B5EF4-FFF2-40B4-BE49-F238E27FC236}">
              <a16:creationId xmlns:a16="http://schemas.microsoft.com/office/drawing/2014/main" id="{327A5924-34C0-44A3-9BF0-688220580B89}"/>
            </a:ext>
          </a:extLst>
        </xdr:cNvPr>
        <xdr:cNvSpPr/>
      </xdr:nvSpPr>
      <xdr:spPr>
        <a:xfrm>
          <a:off x="10347325" y="55392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C53AF10-6FB3-4DD4-875B-0186DCF327CB}"/>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B22F748-6263-4734-8EE5-BBC76DD66979}"/>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18C0292-5122-4D5E-A569-A6DD4184A061}"/>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D6C94AE-0E7E-4226-B522-8492C437D1C4}"/>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DE2C5B4-80B3-4A00-A4B6-2E1051DDB9E5}"/>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156083</xdr:rowOff>
    </xdr:from>
    <xdr:to>
      <xdr:col>76</xdr:col>
      <xdr:colOff>73025</xdr:colOff>
      <xdr:row>30</xdr:row>
      <xdr:rowOff>86233</xdr:rowOff>
    </xdr:to>
    <xdr:sp macro="" textlink="">
      <xdr:nvSpPr>
        <xdr:cNvPr id="151" name="楕円 150">
          <a:extLst>
            <a:ext uri="{FF2B5EF4-FFF2-40B4-BE49-F238E27FC236}">
              <a16:creationId xmlns:a16="http://schemas.microsoft.com/office/drawing/2014/main" id="{828A7BAC-11D0-460B-AF90-2AAE3E00A3B2}"/>
            </a:ext>
          </a:extLst>
        </xdr:cNvPr>
        <xdr:cNvSpPr/>
      </xdr:nvSpPr>
      <xdr:spPr>
        <a:xfrm>
          <a:off x="13001625" y="50176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7510</xdr:rowOff>
    </xdr:from>
    <xdr:ext cx="469744" cy="259045"/>
    <xdr:sp macro="" textlink="">
      <xdr:nvSpPr>
        <xdr:cNvPr id="152" name="債務償還比率該当値テキスト">
          <a:extLst>
            <a:ext uri="{FF2B5EF4-FFF2-40B4-BE49-F238E27FC236}">
              <a16:creationId xmlns:a16="http://schemas.microsoft.com/office/drawing/2014/main" id="{1BF571BF-AA17-4A63-9DCC-DA75CFE860DB}"/>
            </a:ext>
          </a:extLst>
        </xdr:cNvPr>
        <xdr:cNvSpPr txBox="1"/>
      </xdr:nvSpPr>
      <xdr:spPr>
        <a:xfrm>
          <a:off x="13080365"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39688</xdr:rowOff>
    </xdr:from>
    <xdr:to>
      <xdr:col>72</xdr:col>
      <xdr:colOff>123825</xdr:colOff>
      <xdr:row>30</xdr:row>
      <xdr:rowOff>141288</xdr:rowOff>
    </xdr:to>
    <xdr:sp macro="" textlink="">
      <xdr:nvSpPr>
        <xdr:cNvPr id="153" name="楕円 152">
          <a:extLst>
            <a:ext uri="{FF2B5EF4-FFF2-40B4-BE49-F238E27FC236}">
              <a16:creationId xmlns:a16="http://schemas.microsoft.com/office/drawing/2014/main" id="{855AA78B-C7BF-49C2-82B8-3C675EEE39A6}"/>
            </a:ext>
          </a:extLst>
        </xdr:cNvPr>
        <xdr:cNvSpPr/>
      </xdr:nvSpPr>
      <xdr:spPr>
        <a:xfrm>
          <a:off x="12359005" y="50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35433</xdr:rowOff>
    </xdr:from>
    <xdr:to>
      <xdr:col>76</xdr:col>
      <xdr:colOff>22225</xdr:colOff>
      <xdr:row>30</xdr:row>
      <xdr:rowOff>90488</xdr:rowOff>
    </xdr:to>
    <xdr:cxnSp macro="">
      <xdr:nvCxnSpPr>
        <xdr:cNvPr id="154" name="直線コネクタ 153">
          <a:extLst>
            <a:ext uri="{FF2B5EF4-FFF2-40B4-BE49-F238E27FC236}">
              <a16:creationId xmlns:a16="http://schemas.microsoft.com/office/drawing/2014/main" id="{C08B2484-3904-4F8A-813D-D67FB00C121C}"/>
            </a:ext>
          </a:extLst>
        </xdr:cNvPr>
        <xdr:cNvCxnSpPr/>
      </xdr:nvCxnSpPr>
      <xdr:spPr>
        <a:xfrm flipV="1">
          <a:off x="12409805" y="5064633"/>
          <a:ext cx="61976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3905</xdr:rowOff>
    </xdr:from>
    <xdr:to>
      <xdr:col>68</xdr:col>
      <xdr:colOff>123825</xdr:colOff>
      <xdr:row>32</xdr:row>
      <xdr:rowOff>105505</xdr:rowOff>
    </xdr:to>
    <xdr:sp macro="" textlink="">
      <xdr:nvSpPr>
        <xdr:cNvPr id="155" name="楕円 154">
          <a:extLst>
            <a:ext uri="{FF2B5EF4-FFF2-40B4-BE49-F238E27FC236}">
              <a16:creationId xmlns:a16="http://schemas.microsoft.com/office/drawing/2014/main" id="{679ED1D5-E729-4A04-B5CE-4F0C6DA4CB9F}"/>
            </a:ext>
          </a:extLst>
        </xdr:cNvPr>
        <xdr:cNvSpPr/>
      </xdr:nvSpPr>
      <xdr:spPr>
        <a:xfrm>
          <a:off x="11688445" y="536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90488</xdr:rowOff>
    </xdr:from>
    <xdr:to>
      <xdr:col>72</xdr:col>
      <xdr:colOff>73025</xdr:colOff>
      <xdr:row>32</xdr:row>
      <xdr:rowOff>54705</xdr:rowOff>
    </xdr:to>
    <xdr:cxnSp macro="">
      <xdr:nvCxnSpPr>
        <xdr:cNvPr id="156" name="直線コネクタ 155">
          <a:extLst>
            <a:ext uri="{FF2B5EF4-FFF2-40B4-BE49-F238E27FC236}">
              <a16:creationId xmlns:a16="http://schemas.microsoft.com/office/drawing/2014/main" id="{1F4938A9-D3EB-4492-95FF-B96A036A8D5A}"/>
            </a:ext>
          </a:extLst>
        </xdr:cNvPr>
        <xdr:cNvCxnSpPr/>
      </xdr:nvCxnSpPr>
      <xdr:spPr>
        <a:xfrm flipV="1">
          <a:off x="11739245" y="5119688"/>
          <a:ext cx="670560" cy="29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74792</xdr:rowOff>
    </xdr:from>
    <xdr:to>
      <xdr:col>64</xdr:col>
      <xdr:colOff>123825</xdr:colOff>
      <xdr:row>33</xdr:row>
      <xdr:rowOff>4942</xdr:rowOff>
    </xdr:to>
    <xdr:sp macro="" textlink="">
      <xdr:nvSpPr>
        <xdr:cNvPr id="157" name="楕円 156">
          <a:extLst>
            <a:ext uri="{FF2B5EF4-FFF2-40B4-BE49-F238E27FC236}">
              <a16:creationId xmlns:a16="http://schemas.microsoft.com/office/drawing/2014/main" id="{0CDCFDAE-E581-4E17-A26C-A298A5AF2D28}"/>
            </a:ext>
          </a:extLst>
        </xdr:cNvPr>
        <xdr:cNvSpPr/>
      </xdr:nvSpPr>
      <xdr:spPr>
        <a:xfrm>
          <a:off x="11017885" y="54392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54705</xdr:rowOff>
    </xdr:from>
    <xdr:to>
      <xdr:col>68</xdr:col>
      <xdr:colOff>73025</xdr:colOff>
      <xdr:row>32</xdr:row>
      <xdr:rowOff>125592</xdr:rowOff>
    </xdr:to>
    <xdr:cxnSp macro="">
      <xdr:nvCxnSpPr>
        <xdr:cNvPr id="158" name="直線コネクタ 157">
          <a:extLst>
            <a:ext uri="{FF2B5EF4-FFF2-40B4-BE49-F238E27FC236}">
              <a16:creationId xmlns:a16="http://schemas.microsoft.com/office/drawing/2014/main" id="{3D53ACF7-DC67-4B74-96DF-5E61089D47B9}"/>
            </a:ext>
          </a:extLst>
        </xdr:cNvPr>
        <xdr:cNvCxnSpPr/>
      </xdr:nvCxnSpPr>
      <xdr:spPr>
        <a:xfrm flipV="1">
          <a:off x="11068685" y="5419185"/>
          <a:ext cx="670560" cy="7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69215</xdr:rowOff>
    </xdr:from>
    <xdr:to>
      <xdr:col>60</xdr:col>
      <xdr:colOff>123825</xdr:colOff>
      <xdr:row>32</xdr:row>
      <xdr:rowOff>170815</xdr:rowOff>
    </xdr:to>
    <xdr:sp macro="" textlink="">
      <xdr:nvSpPr>
        <xdr:cNvPr id="159" name="楕円 158">
          <a:extLst>
            <a:ext uri="{FF2B5EF4-FFF2-40B4-BE49-F238E27FC236}">
              <a16:creationId xmlns:a16="http://schemas.microsoft.com/office/drawing/2014/main" id="{C155EE59-81BB-4F9A-B05B-F47D410435B9}"/>
            </a:ext>
          </a:extLst>
        </xdr:cNvPr>
        <xdr:cNvSpPr/>
      </xdr:nvSpPr>
      <xdr:spPr>
        <a:xfrm>
          <a:off x="10347325" y="54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120015</xdr:rowOff>
    </xdr:from>
    <xdr:to>
      <xdr:col>64</xdr:col>
      <xdr:colOff>73025</xdr:colOff>
      <xdr:row>32</xdr:row>
      <xdr:rowOff>125592</xdr:rowOff>
    </xdr:to>
    <xdr:cxnSp macro="">
      <xdr:nvCxnSpPr>
        <xdr:cNvPr id="160" name="直線コネクタ 159">
          <a:extLst>
            <a:ext uri="{FF2B5EF4-FFF2-40B4-BE49-F238E27FC236}">
              <a16:creationId xmlns:a16="http://schemas.microsoft.com/office/drawing/2014/main" id="{9A7DF43C-DA17-4D43-849E-413CA4F8F9E4}"/>
            </a:ext>
          </a:extLst>
        </xdr:cNvPr>
        <xdr:cNvCxnSpPr/>
      </xdr:nvCxnSpPr>
      <xdr:spPr>
        <a:xfrm>
          <a:off x="10398125" y="5484495"/>
          <a:ext cx="67056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122371</xdr:rowOff>
    </xdr:from>
    <xdr:ext cx="469744" cy="259045"/>
    <xdr:sp macro="" textlink="">
      <xdr:nvSpPr>
        <xdr:cNvPr id="161" name="n_1aveValue債務償還比率">
          <a:extLst>
            <a:ext uri="{FF2B5EF4-FFF2-40B4-BE49-F238E27FC236}">
              <a16:creationId xmlns:a16="http://schemas.microsoft.com/office/drawing/2014/main" id="{55E0AE6D-DFDA-4F08-B582-B633D64758A5}"/>
            </a:ext>
          </a:extLst>
        </xdr:cNvPr>
        <xdr:cNvSpPr txBox="1"/>
      </xdr:nvSpPr>
      <xdr:spPr>
        <a:xfrm>
          <a:off x="12185092" y="481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51325</xdr:rowOff>
    </xdr:from>
    <xdr:ext cx="469744" cy="259045"/>
    <xdr:sp macro="" textlink="">
      <xdr:nvSpPr>
        <xdr:cNvPr id="162" name="n_2aveValue債務償還比率">
          <a:extLst>
            <a:ext uri="{FF2B5EF4-FFF2-40B4-BE49-F238E27FC236}">
              <a16:creationId xmlns:a16="http://schemas.microsoft.com/office/drawing/2014/main" id="{668C3650-D123-471A-A013-7119C11482D0}"/>
            </a:ext>
          </a:extLst>
        </xdr:cNvPr>
        <xdr:cNvSpPr txBox="1"/>
      </xdr:nvSpPr>
      <xdr:spPr>
        <a:xfrm>
          <a:off x="11527232" y="508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86748</xdr:rowOff>
    </xdr:from>
    <xdr:ext cx="469744" cy="259045"/>
    <xdr:sp macro="" textlink="">
      <xdr:nvSpPr>
        <xdr:cNvPr id="163" name="n_3aveValue債務償還比率">
          <a:extLst>
            <a:ext uri="{FF2B5EF4-FFF2-40B4-BE49-F238E27FC236}">
              <a16:creationId xmlns:a16="http://schemas.microsoft.com/office/drawing/2014/main" id="{BF8607C3-E595-4CFD-A00E-12AEDABAAF27}"/>
            </a:ext>
          </a:extLst>
        </xdr:cNvPr>
        <xdr:cNvSpPr txBox="1"/>
      </xdr:nvSpPr>
      <xdr:spPr>
        <a:xfrm>
          <a:off x="10856672" y="561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99882</xdr:rowOff>
    </xdr:from>
    <xdr:ext cx="469744" cy="259045"/>
    <xdr:sp macro="" textlink="">
      <xdr:nvSpPr>
        <xdr:cNvPr id="164" name="n_4aveValue債務償還比率">
          <a:extLst>
            <a:ext uri="{FF2B5EF4-FFF2-40B4-BE49-F238E27FC236}">
              <a16:creationId xmlns:a16="http://schemas.microsoft.com/office/drawing/2014/main" id="{82D5188B-1145-4773-BE33-150A0A8D61B9}"/>
            </a:ext>
          </a:extLst>
        </xdr:cNvPr>
        <xdr:cNvSpPr txBox="1"/>
      </xdr:nvSpPr>
      <xdr:spPr>
        <a:xfrm>
          <a:off x="10186112" y="56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132415</xdr:rowOff>
    </xdr:from>
    <xdr:ext cx="469744" cy="259045"/>
    <xdr:sp macro="" textlink="">
      <xdr:nvSpPr>
        <xdr:cNvPr id="165" name="n_1mainValue債務償還比率">
          <a:extLst>
            <a:ext uri="{FF2B5EF4-FFF2-40B4-BE49-F238E27FC236}">
              <a16:creationId xmlns:a16="http://schemas.microsoft.com/office/drawing/2014/main" id="{3C8ACE17-A796-4891-8DEF-7D35A6982239}"/>
            </a:ext>
          </a:extLst>
        </xdr:cNvPr>
        <xdr:cNvSpPr txBox="1"/>
      </xdr:nvSpPr>
      <xdr:spPr>
        <a:xfrm>
          <a:off x="12185092" y="516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96632</xdr:rowOff>
    </xdr:from>
    <xdr:ext cx="469744" cy="259045"/>
    <xdr:sp macro="" textlink="">
      <xdr:nvSpPr>
        <xdr:cNvPr id="166" name="n_2mainValue債務償還比率">
          <a:extLst>
            <a:ext uri="{FF2B5EF4-FFF2-40B4-BE49-F238E27FC236}">
              <a16:creationId xmlns:a16="http://schemas.microsoft.com/office/drawing/2014/main" id="{39CF8AE0-EF9C-4DE7-B57F-335E1FBF6FD4}"/>
            </a:ext>
          </a:extLst>
        </xdr:cNvPr>
        <xdr:cNvSpPr txBox="1"/>
      </xdr:nvSpPr>
      <xdr:spPr>
        <a:xfrm>
          <a:off x="11527232" y="546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21469</xdr:rowOff>
    </xdr:from>
    <xdr:ext cx="469744" cy="259045"/>
    <xdr:sp macro="" textlink="">
      <xdr:nvSpPr>
        <xdr:cNvPr id="167" name="n_3mainValue債務償還比率">
          <a:extLst>
            <a:ext uri="{FF2B5EF4-FFF2-40B4-BE49-F238E27FC236}">
              <a16:creationId xmlns:a16="http://schemas.microsoft.com/office/drawing/2014/main" id="{D43617F6-B827-4481-BE55-66747D47BDB0}"/>
            </a:ext>
          </a:extLst>
        </xdr:cNvPr>
        <xdr:cNvSpPr txBox="1"/>
      </xdr:nvSpPr>
      <xdr:spPr>
        <a:xfrm>
          <a:off x="10856672" y="52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15892</xdr:rowOff>
    </xdr:from>
    <xdr:ext cx="469744" cy="259045"/>
    <xdr:sp macro="" textlink="">
      <xdr:nvSpPr>
        <xdr:cNvPr id="168" name="n_4mainValue債務償還比率">
          <a:extLst>
            <a:ext uri="{FF2B5EF4-FFF2-40B4-BE49-F238E27FC236}">
              <a16:creationId xmlns:a16="http://schemas.microsoft.com/office/drawing/2014/main" id="{62E4CBE0-0E42-4E54-A034-998F219CEF2C}"/>
            </a:ext>
          </a:extLst>
        </xdr:cNvPr>
        <xdr:cNvSpPr txBox="1"/>
      </xdr:nvSpPr>
      <xdr:spPr>
        <a:xfrm>
          <a:off x="10186112" y="521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FEFE8F33-C137-460D-8338-F03D0BC53737}"/>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1EA4DB8-F31D-418F-BA47-7DF32B159058}"/>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E72F2E07-9C1A-430A-9449-5D0107C84F5A}"/>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7F5A4EA1-7913-4189-84F9-3D57065EE632}"/>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CD0E88CC-72F3-4085-880B-8141640A97C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AECF4C54-307B-4134-9ABB-BF99BED4DD45}"/>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506524-F53D-42EF-909F-8E72B2641E7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C192717-DBE9-4BC5-81EA-52FAF0B0C4E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B304AD1-9F59-447F-BB74-9AA8588C3D2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F60C37-2592-4A5A-8E5D-119267BC597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8336F08-DA3D-473A-8CAA-F53447C569F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150580-7201-4837-B649-AA6F9E73159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C6D705C-6CC6-409A-B595-A00D754BB5A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2ACA395-D74F-45BB-97CF-26AF11DADFC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E582949-96D1-44B2-87A6-8341002A7E8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0C1BABB-C897-469D-844A-14FF930C5B0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19,575
19,470
238.99
16,828,985
16,023,287
700,453
9,450,877
15,479,751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964AB9C-613F-462B-B0E6-E6E7A803755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8595C12-0954-4F85-81F5-6310FCECE63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5A617A-2314-4C3C-BE02-4E2631A9713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8085F1-1FEB-4A93-8887-D69140F6B93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0996C7-57CF-4695-B64A-C6DDC003AF4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8B95BCD-F297-45EF-8423-F27B0E0D1E29}"/>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80DAEA-6E4A-4809-81B2-49F72C6D7DF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F99637-7D9D-4145-A04E-80C16CFDA97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6A755CA-F869-4F73-90E3-3D1D211E9BB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8D8F06-104D-4559-AEE0-9679561B5B1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2CAABF-9611-4C9B-8F6B-A101D7D085F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88891E-E9EB-476D-B702-BFCE3614C5D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0155BE-0AA9-47E3-8D02-0A391ACA680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4FF91B0-1479-4DF5-9CFB-131F37B17A1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56353C-AC42-48AF-926A-EACEB856E65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6BF889-3091-47E2-9E36-8A33E4EF42B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15E1A95-B887-4B4E-978B-F15AA34378F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DCA086E-2758-4ED9-B903-71565406697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8CD56E7-2810-427D-9C5D-9C19DADF61D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23A1850-F3D0-49D4-A5A6-32CE06FD581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D0F7FCC-CD0B-492E-A4D6-E1CE9A60C25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81BE615-1421-4709-99FA-D5C9066ED59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1F565D8-9CE9-4622-82AA-649097029FE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88B40A-0390-400E-9F83-3F289CD005B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019326B-4155-4145-A458-2020184A8C3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7D75ABA-BE73-4698-B622-C911E8427A8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70718EA-8ED8-4536-9A71-8929DE9DC88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0AF61A2-567C-4C66-9FDF-50D49D71566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8DF8E7B-0F19-4193-B834-201C1EB6C4F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6BC6422-F59E-405C-A38C-D95F1DD76BB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6FBEA06-E612-460F-A0AC-7281F98AF7C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69AA07E-57FE-4D8D-A48B-6E4E033D1F6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01C2225-1B17-4AC5-B479-E168E9B169CE}"/>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10D04B14-95A6-4F94-B6DB-CA0B64D1D7E2}"/>
            </a:ext>
          </a:extLst>
        </xdr:cNvPr>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C04B85A-4196-4207-A477-5103BCCE0492}"/>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DB3E7BF-3BF6-48CF-98C8-108050142C61}"/>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1D40F76-B13A-4C92-8C32-28717DAE00B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9B61C07-ECC3-4734-96F7-F90477758F73}"/>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7D73B78-64EC-40A5-992E-4A559EAF5CBC}"/>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B9905F4-0200-492B-BDC9-1EA5F431ED48}"/>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D9B9E6A-A18B-453B-97CC-D512F85943D1}"/>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ECB3B39-9A36-4662-8A2F-FD8198D06FEA}"/>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5C569D1-2F38-4534-BB3B-3B3D23D78E5E}"/>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AC14B582-E98C-48F9-AA12-C8EB59630B52}"/>
            </a:ext>
          </a:extLst>
        </xdr:cNvPr>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DAC03DA-A9E1-42C4-A701-991666A5905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83B20609-8FFF-44D6-B63F-64E5A59DF8F5}"/>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92A80811-B489-4D65-AA7B-D8FE642CAAC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123553</xdr:rowOff>
    </xdr:from>
    <xdr:to>
      <xdr:col>24</xdr:col>
      <xdr:colOff>62865</xdr:colOff>
      <xdr:row>42</xdr:row>
      <xdr:rowOff>134983</xdr:rowOff>
    </xdr:to>
    <xdr:cxnSp macro="">
      <xdr:nvCxnSpPr>
        <xdr:cNvPr id="59" name="直線コネクタ 58">
          <a:extLst>
            <a:ext uri="{FF2B5EF4-FFF2-40B4-BE49-F238E27FC236}">
              <a16:creationId xmlns:a16="http://schemas.microsoft.com/office/drawing/2014/main" id="{7D4D7F28-63BC-4F5A-A08B-531C88816FCA}"/>
            </a:ext>
          </a:extLst>
        </xdr:cNvPr>
        <xdr:cNvCxnSpPr/>
      </xdr:nvCxnSpPr>
      <xdr:spPr>
        <a:xfrm flipV="1">
          <a:off x="4086225" y="5655673"/>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138810</xdr:rowOff>
    </xdr:from>
    <xdr:ext cx="405111" cy="259045"/>
    <xdr:sp macro="" textlink="">
      <xdr:nvSpPr>
        <xdr:cNvPr id="60" name="【道路】&#10;有形固定資産減価償却率最小値テキスト">
          <a:extLst>
            <a:ext uri="{FF2B5EF4-FFF2-40B4-BE49-F238E27FC236}">
              <a16:creationId xmlns:a16="http://schemas.microsoft.com/office/drawing/2014/main" id="{BA8DFB49-E0DF-4E2F-AFDC-A9FAA75C283F}"/>
            </a:ext>
          </a:extLst>
        </xdr:cNvPr>
        <xdr:cNvSpPr txBox="1"/>
      </xdr:nvSpPr>
      <xdr:spPr>
        <a:xfrm>
          <a:off x="4124960" y="717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134983</xdr:rowOff>
    </xdr:from>
    <xdr:to>
      <xdr:col>24</xdr:col>
      <xdr:colOff>152400</xdr:colOff>
      <xdr:row>42</xdr:row>
      <xdr:rowOff>134983</xdr:rowOff>
    </xdr:to>
    <xdr:cxnSp macro="">
      <xdr:nvCxnSpPr>
        <xdr:cNvPr id="61" name="直線コネクタ 60">
          <a:extLst>
            <a:ext uri="{FF2B5EF4-FFF2-40B4-BE49-F238E27FC236}">
              <a16:creationId xmlns:a16="http://schemas.microsoft.com/office/drawing/2014/main" id="{AC2B2085-9C0F-43E1-B734-94B9DCCF5BFF}"/>
            </a:ext>
          </a:extLst>
        </xdr:cNvPr>
        <xdr:cNvCxnSpPr/>
      </xdr:nvCxnSpPr>
      <xdr:spPr>
        <a:xfrm>
          <a:off x="4020820" y="71758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70230</xdr:rowOff>
    </xdr:from>
    <xdr:ext cx="405111" cy="259045"/>
    <xdr:sp macro="" textlink="">
      <xdr:nvSpPr>
        <xdr:cNvPr id="62" name="【道路】&#10;有形固定資産減価償却率最大値テキスト">
          <a:extLst>
            <a:ext uri="{FF2B5EF4-FFF2-40B4-BE49-F238E27FC236}">
              <a16:creationId xmlns:a16="http://schemas.microsoft.com/office/drawing/2014/main" id="{F2DB0813-6224-45F3-B356-5189428FFE1F}"/>
            </a:ext>
          </a:extLst>
        </xdr:cNvPr>
        <xdr:cNvSpPr txBox="1"/>
      </xdr:nvSpPr>
      <xdr:spPr>
        <a:xfrm>
          <a:off x="4124960" y="5434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123553</xdr:rowOff>
    </xdr:from>
    <xdr:to>
      <xdr:col>24</xdr:col>
      <xdr:colOff>152400</xdr:colOff>
      <xdr:row>33</xdr:row>
      <xdr:rowOff>123553</xdr:rowOff>
    </xdr:to>
    <xdr:cxnSp macro="">
      <xdr:nvCxnSpPr>
        <xdr:cNvPr id="63" name="直線コネクタ 62">
          <a:extLst>
            <a:ext uri="{FF2B5EF4-FFF2-40B4-BE49-F238E27FC236}">
              <a16:creationId xmlns:a16="http://schemas.microsoft.com/office/drawing/2014/main" id="{069EC5FE-7D40-4192-88F2-7CFBD26ED23D}"/>
            </a:ext>
          </a:extLst>
        </xdr:cNvPr>
        <xdr:cNvCxnSpPr/>
      </xdr:nvCxnSpPr>
      <xdr:spPr>
        <a:xfrm>
          <a:off x="4020820" y="5655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47914</xdr:rowOff>
    </xdr:from>
    <xdr:ext cx="405111" cy="259045"/>
    <xdr:sp macro="" textlink="">
      <xdr:nvSpPr>
        <xdr:cNvPr id="64" name="【道路】&#10;有形固定資産減価償却率平均値テキスト">
          <a:extLst>
            <a:ext uri="{FF2B5EF4-FFF2-40B4-BE49-F238E27FC236}">
              <a16:creationId xmlns:a16="http://schemas.microsoft.com/office/drawing/2014/main" id="{2722B1E1-61B5-42F7-9C4E-C7D3D91033C6}"/>
            </a:ext>
          </a:extLst>
        </xdr:cNvPr>
        <xdr:cNvSpPr txBox="1"/>
      </xdr:nvSpPr>
      <xdr:spPr>
        <a:xfrm>
          <a:off x="4124960" y="6250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69487</xdr:rowOff>
    </xdr:from>
    <xdr:to>
      <xdr:col>24</xdr:col>
      <xdr:colOff>114300</xdr:colOff>
      <xdr:row>37</xdr:row>
      <xdr:rowOff>171087</xdr:rowOff>
    </xdr:to>
    <xdr:sp macro="" textlink="">
      <xdr:nvSpPr>
        <xdr:cNvPr id="65" name="フローチャート: 判断 64">
          <a:extLst>
            <a:ext uri="{FF2B5EF4-FFF2-40B4-BE49-F238E27FC236}">
              <a16:creationId xmlns:a16="http://schemas.microsoft.com/office/drawing/2014/main" id="{8FDD2EEE-EF1F-49C5-9054-B12CF072ABE5}"/>
            </a:ext>
          </a:extLst>
        </xdr:cNvPr>
        <xdr:cNvSpPr/>
      </xdr:nvSpPr>
      <xdr:spPr>
        <a:xfrm>
          <a:off x="4036060" y="62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6" name="フローチャート: 判断 65">
          <a:extLst>
            <a:ext uri="{FF2B5EF4-FFF2-40B4-BE49-F238E27FC236}">
              <a16:creationId xmlns:a16="http://schemas.microsoft.com/office/drawing/2014/main" id="{B33F3BCF-5140-4090-B2C4-8B8C2CC300C2}"/>
            </a:ext>
          </a:extLst>
        </xdr:cNvPr>
        <xdr:cNvSpPr/>
      </xdr:nvSpPr>
      <xdr:spPr>
        <a:xfrm>
          <a:off x="3312160" y="62329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61323</xdr:rowOff>
    </xdr:from>
    <xdr:to>
      <xdr:col>15</xdr:col>
      <xdr:colOff>101600</xdr:colOff>
      <xdr:row>36</xdr:row>
      <xdr:rowOff>162923</xdr:rowOff>
    </xdr:to>
    <xdr:sp macro="" textlink="">
      <xdr:nvSpPr>
        <xdr:cNvPr id="67" name="フローチャート: 判断 66">
          <a:extLst>
            <a:ext uri="{FF2B5EF4-FFF2-40B4-BE49-F238E27FC236}">
              <a16:creationId xmlns:a16="http://schemas.microsoft.com/office/drawing/2014/main" id="{F6CBBF3B-AA0E-4F29-8329-4B3FE69952F6}"/>
            </a:ext>
          </a:extLst>
        </xdr:cNvPr>
        <xdr:cNvSpPr/>
      </xdr:nvSpPr>
      <xdr:spPr>
        <a:xfrm>
          <a:off x="25146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28666</xdr:rowOff>
    </xdr:from>
    <xdr:to>
      <xdr:col>10</xdr:col>
      <xdr:colOff>165100</xdr:colOff>
      <xdr:row>36</xdr:row>
      <xdr:rowOff>130266</xdr:rowOff>
    </xdr:to>
    <xdr:sp macro="" textlink="">
      <xdr:nvSpPr>
        <xdr:cNvPr id="68" name="フローチャート: 判断 67">
          <a:extLst>
            <a:ext uri="{FF2B5EF4-FFF2-40B4-BE49-F238E27FC236}">
              <a16:creationId xmlns:a16="http://schemas.microsoft.com/office/drawing/2014/main" id="{E4DC9CC7-7A6F-48DA-AD8D-B3E1D0E7CCC1}"/>
            </a:ext>
          </a:extLst>
        </xdr:cNvPr>
        <xdr:cNvSpPr/>
      </xdr:nvSpPr>
      <xdr:spPr>
        <a:xfrm>
          <a:off x="1739900" y="606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147864</xdr:rowOff>
    </xdr:from>
    <xdr:to>
      <xdr:col>6</xdr:col>
      <xdr:colOff>38100</xdr:colOff>
      <xdr:row>36</xdr:row>
      <xdr:rowOff>78014</xdr:rowOff>
    </xdr:to>
    <xdr:sp macro="" textlink="">
      <xdr:nvSpPr>
        <xdr:cNvPr id="69" name="フローチャート: 判断 68">
          <a:extLst>
            <a:ext uri="{FF2B5EF4-FFF2-40B4-BE49-F238E27FC236}">
              <a16:creationId xmlns:a16="http://schemas.microsoft.com/office/drawing/2014/main" id="{4C5F2750-F6C8-415B-B4F7-9BD4F8325FE8}"/>
            </a:ext>
          </a:extLst>
        </xdr:cNvPr>
        <xdr:cNvSpPr/>
      </xdr:nvSpPr>
      <xdr:spPr>
        <a:xfrm>
          <a:off x="965200" y="60152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255B6CC-7619-4F73-9346-03FF0EB0232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6951BD0-D609-4453-AA5C-C641D26C266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8E51F78-962B-4C59-8F3C-A4693B17CB8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802BE93-173D-4077-860A-D3188D951DB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847EE3FA-1BAA-4156-A7A9-68E937AA748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5" name="楕円 74">
          <a:extLst>
            <a:ext uri="{FF2B5EF4-FFF2-40B4-BE49-F238E27FC236}">
              <a16:creationId xmlns:a16="http://schemas.microsoft.com/office/drawing/2014/main" id="{00BD47DD-354C-4E06-9EA2-531C815AA416}"/>
            </a:ext>
          </a:extLst>
        </xdr:cNvPr>
        <xdr:cNvSpPr/>
      </xdr:nvSpPr>
      <xdr:spPr>
        <a:xfrm>
          <a:off x="403606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6" name="【道路】&#10;有形固定資産減価償却率該当値テキスト">
          <a:extLst>
            <a:ext uri="{FF2B5EF4-FFF2-40B4-BE49-F238E27FC236}">
              <a16:creationId xmlns:a16="http://schemas.microsoft.com/office/drawing/2014/main" id="{2C292607-D22C-4AE1-8A4E-A10CB3E21778}"/>
            </a:ext>
          </a:extLst>
        </xdr:cNvPr>
        <xdr:cNvSpPr txBox="1"/>
      </xdr:nvSpPr>
      <xdr:spPr>
        <a:xfrm>
          <a:off x="412496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169092</xdr:rowOff>
    </xdr:from>
    <xdr:to>
      <xdr:col>20</xdr:col>
      <xdr:colOff>38100</xdr:colOff>
      <xdr:row>37</xdr:row>
      <xdr:rowOff>99242</xdr:rowOff>
    </xdr:to>
    <xdr:sp macro="" textlink="">
      <xdr:nvSpPr>
        <xdr:cNvPr id="77" name="楕円 76">
          <a:extLst>
            <a:ext uri="{FF2B5EF4-FFF2-40B4-BE49-F238E27FC236}">
              <a16:creationId xmlns:a16="http://schemas.microsoft.com/office/drawing/2014/main" id="{17E20B99-2A5B-480B-A3D1-6718FE988D6F}"/>
            </a:ext>
          </a:extLst>
        </xdr:cNvPr>
        <xdr:cNvSpPr/>
      </xdr:nvSpPr>
      <xdr:spPr>
        <a:xfrm>
          <a:off x="3312160" y="62041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48442</xdr:rowOff>
    </xdr:from>
    <xdr:to>
      <xdr:col>24</xdr:col>
      <xdr:colOff>63500</xdr:colOff>
      <xdr:row>37</xdr:row>
      <xdr:rowOff>110490</xdr:rowOff>
    </xdr:to>
    <xdr:cxnSp macro="">
      <xdr:nvCxnSpPr>
        <xdr:cNvPr id="78" name="直線コネクタ 77">
          <a:extLst>
            <a:ext uri="{FF2B5EF4-FFF2-40B4-BE49-F238E27FC236}">
              <a16:creationId xmlns:a16="http://schemas.microsoft.com/office/drawing/2014/main" id="{BF725689-65F3-4E53-AF09-A78FF4DFDB22}"/>
            </a:ext>
          </a:extLst>
        </xdr:cNvPr>
        <xdr:cNvCxnSpPr/>
      </xdr:nvCxnSpPr>
      <xdr:spPr>
        <a:xfrm>
          <a:off x="3355340" y="6251122"/>
          <a:ext cx="73152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9" name="楕円 78">
          <a:extLst>
            <a:ext uri="{FF2B5EF4-FFF2-40B4-BE49-F238E27FC236}">
              <a16:creationId xmlns:a16="http://schemas.microsoft.com/office/drawing/2014/main" id="{DD4DCA73-4638-44E5-BD45-0F3BDCC05D29}"/>
            </a:ext>
          </a:extLst>
        </xdr:cNvPr>
        <xdr:cNvSpPr/>
      </xdr:nvSpPr>
      <xdr:spPr>
        <a:xfrm>
          <a:off x="2514600" y="615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48442</xdr:rowOff>
    </xdr:to>
    <xdr:cxnSp macro="">
      <xdr:nvCxnSpPr>
        <xdr:cNvPr id="80" name="直線コネクタ 79">
          <a:extLst>
            <a:ext uri="{FF2B5EF4-FFF2-40B4-BE49-F238E27FC236}">
              <a16:creationId xmlns:a16="http://schemas.microsoft.com/office/drawing/2014/main" id="{4B0096DC-8ACA-479E-801E-B64DFE2A5EBD}"/>
            </a:ext>
          </a:extLst>
        </xdr:cNvPr>
        <xdr:cNvCxnSpPr/>
      </xdr:nvCxnSpPr>
      <xdr:spPr>
        <a:xfrm>
          <a:off x="2565400" y="6202680"/>
          <a:ext cx="78994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61323</xdr:rowOff>
    </xdr:from>
    <xdr:to>
      <xdr:col>10</xdr:col>
      <xdr:colOff>165100</xdr:colOff>
      <xdr:row>36</xdr:row>
      <xdr:rowOff>162923</xdr:rowOff>
    </xdr:to>
    <xdr:sp macro="" textlink="">
      <xdr:nvSpPr>
        <xdr:cNvPr id="81" name="楕円 80">
          <a:extLst>
            <a:ext uri="{FF2B5EF4-FFF2-40B4-BE49-F238E27FC236}">
              <a16:creationId xmlns:a16="http://schemas.microsoft.com/office/drawing/2014/main" id="{3B2775E6-753F-44C9-8815-EA4527CBD5CA}"/>
            </a:ext>
          </a:extLst>
        </xdr:cNvPr>
        <xdr:cNvSpPr/>
      </xdr:nvSpPr>
      <xdr:spPr>
        <a:xfrm>
          <a:off x="17399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112123</xdr:rowOff>
    </xdr:from>
    <xdr:to>
      <xdr:col>15</xdr:col>
      <xdr:colOff>50800</xdr:colOff>
      <xdr:row>36</xdr:row>
      <xdr:rowOff>167640</xdr:rowOff>
    </xdr:to>
    <xdr:cxnSp macro="">
      <xdr:nvCxnSpPr>
        <xdr:cNvPr id="82" name="直線コネクタ 81">
          <a:extLst>
            <a:ext uri="{FF2B5EF4-FFF2-40B4-BE49-F238E27FC236}">
              <a16:creationId xmlns:a16="http://schemas.microsoft.com/office/drawing/2014/main" id="{9C3C3F28-1BE5-4C89-ABB9-B69C0D12EBAF}"/>
            </a:ext>
          </a:extLst>
        </xdr:cNvPr>
        <xdr:cNvCxnSpPr/>
      </xdr:nvCxnSpPr>
      <xdr:spPr>
        <a:xfrm>
          <a:off x="1790700" y="6147163"/>
          <a:ext cx="7747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5806</xdr:rowOff>
    </xdr:from>
    <xdr:to>
      <xdr:col>6</xdr:col>
      <xdr:colOff>38100</xdr:colOff>
      <xdr:row>36</xdr:row>
      <xdr:rowOff>107406</xdr:rowOff>
    </xdr:to>
    <xdr:sp macro="" textlink="">
      <xdr:nvSpPr>
        <xdr:cNvPr id="83" name="楕円 82">
          <a:extLst>
            <a:ext uri="{FF2B5EF4-FFF2-40B4-BE49-F238E27FC236}">
              <a16:creationId xmlns:a16="http://schemas.microsoft.com/office/drawing/2014/main" id="{F6DAFAFE-7B5B-4D06-AD95-248D0DF90E00}"/>
            </a:ext>
          </a:extLst>
        </xdr:cNvPr>
        <xdr:cNvSpPr/>
      </xdr:nvSpPr>
      <xdr:spPr>
        <a:xfrm>
          <a:off x="965200" y="60408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56606</xdr:rowOff>
    </xdr:from>
    <xdr:to>
      <xdr:col>10</xdr:col>
      <xdr:colOff>114300</xdr:colOff>
      <xdr:row>36</xdr:row>
      <xdr:rowOff>112123</xdr:rowOff>
    </xdr:to>
    <xdr:cxnSp macro="">
      <xdr:nvCxnSpPr>
        <xdr:cNvPr id="84" name="直線コネクタ 83">
          <a:extLst>
            <a:ext uri="{FF2B5EF4-FFF2-40B4-BE49-F238E27FC236}">
              <a16:creationId xmlns:a16="http://schemas.microsoft.com/office/drawing/2014/main" id="{E36ED268-1810-46F0-9DFC-7EDCDCBB82A0}"/>
            </a:ext>
          </a:extLst>
        </xdr:cNvPr>
        <xdr:cNvCxnSpPr/>
      </xdr:nvCxnSpPr>
      <xdr:spPr>
        <a:xfrm>
          <a:off x="1008380" y="6091646"/>
          <a:ext cx="78232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123026</xdr:rowOff>
    </xdr:from>
    <xdr:ext cx="405111" cy="259045"/>
    <xdr:sp macro="" textlink="">
      <xdr:nvSpPr>
        <xdr:cNvPr id="85" name="n_1aveValue【道路】&#10;有形固定資産減価償却率">
          <a:extLst>
            <a:ext uri="{FF2B5EF4-FFF2-40B4-BE49-F238E27FC236}">
              <a16:creationId xmlns:a16="http://schemas.microsoft.com/office/drawing/2014/main" id="{782B39F0-A199-4674-B706-90B62ECA6126}"/>
            </a:ext>
          </a:extLst>
        </xdr:cNvPr>
        <xdr:cNvSpPr txBox="1"/>
      </xdr:nvSpPr>
      <xdr:spPr>
        <a:xfrm>
          <a:off x="3170564" y="6325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8000</xdr:rowOff>
    </xdr:from>
    <xdr:ext cx="405111" cy="259045"/>
    <xdr:sp macro="" textlink="">
      <xdr:nvSpPr>
        <xdr:cNvPr id="86" name="n_2aveValue【道路】&#10;有形固定資産減価償却率">
          <a:extLst>
            <a:ext uri="{FF2B5EF4-FFF2-40B4-BE49-F238E27FC236}">
              <a16:creationId xmlns:a16="http://schemas.microsoft.com/office/drawing/2014/main" id="{3B53073C-08B9-4D1F-8F06-DBE885EB8914}"/>
            </a:ext>
          </a:extLst>
        </xdr:cNvPr>
        <xdr:cNvSpPr txBox="1"/>
      </xdr:nvSpPr>
      <xdr:spPr>
        <a:xfrm>
          <a:off x="2385704" y="587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146793</xdr:rowOff>
    </xdr:from>
    <xdr:ext cx="405111" cy="259045"/>
    <xdr:sp macro="" textlink="">
      <xdr:nvSpPr>
        <xdr:cNvPr id="87" name="n_3aveValue【道路】&#10;有形固定資産減価償却率">
          <a:extLst>
            <a:ext uri="{FF2B5EF4-FFF2-40B4-BE49-F238E27FC236}">
              <a16:creationId xmlns:a16="http://schemas.microsoft.com/office/drawing/2014/main" id="{6D62A4AF-B8C6-46CA-A9D6-E590CE54A632}"/>
            </a:ext>
          </a:extLst>
        </xdr:cNvPr>
        <xdr:cNvSpPr txBox="1"/>
      </xdr:nvSpPr>
      <xdr:spPr>
        <a:xfrm>
          <a:off x="1611004" y="58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94541</xdr:rowOff>
    </xdr:from>
    <xdr:ext cx="405111" cy="259045"/>
    <xdr:sp macro="" textlink="">
      <xdr:nvSpPr>
        <xdr:cNvPr id="88" name="n_4aveValue【道路】&#10;有形固定資産減価償却率">
          <a:extLst>
            <a:ext uri="{FF2B5EF4-FFF2-40B4-BE49-F238E27FC236}">
              <a16:creationId xmlns:a16="http://schemas.microsoft.com/office/drawing/2014/main" id="{D61A3F82-DC68-4B2C-B295-6CB2CAFC774A}"/>
            </a:ext>
          </a:extLst>
        </xdr:cNvPr>
        <xdr:cNvSpPr txBox="1"/>
      </xdr:nvSpPr>
      <xdr:spPr>
        <a:xfrm>
          <a:off x="836304" y="57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115769</xdr:rowOff>
    </xdr:from>
    <xdr:ext cx="405111" cy="259045"/>
    <xdr:sp macro="" textlink="">
      <xdr:nvSpPr>
        <xdr:cNvPr id="89" name="n_1mainValue【道路】&#10;有形固定資産減価償却率">
          <a:extLst>
            <a:ext uri="{FF2B5EF4-FFF2-40B4-BE49-F238E27FC236}">
              <a16:creationId xmlns:a16="http://schemas.microsoft.com/office/drawing/2014/main" id="{CFA92B59-8ECF-44AF-BD22-66C052A863D3}"/>
            </a:ext>
          </a:extLst>
        </xdr:cNvPr>
        <xdr:cNvSpPr txBox="1"/>
      </xdr:nvSpPr>
      <xdr:spPr>
        <a:xfrm>
          <a:off x="3170564" y="59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90" name="n_2mainValue【道路】&#10;有形固定資産減価償却率">
          <a:extLst>
            <a:ext uri="{FF2B5EF4-FFF2-40B4-BE49-F238E27FC236}">
              <a16:creationId xmlns:a16="http://schemas.microsoft.com/office/drawing/2014/main" id="{8F7900E7-DEDF-4069-A0E6-0E92FB52B726}"/>
            </a:ext>
          </a:extLst>
        </xdr:cNvPr>
        <xdr:cNvSpPr txBox="1"/>
      </xdr:nvSpPr>
      <xdr:spPr>
        <a:xfrm>
          <a:off x="2385704"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154050</xdr:rowOff>
    </xdr:from>
    <xdr:ext cx="405111" cy="259045"/>
    <xdr:sp macro="" textlink="">
      <xdr:nvSpPr>
        <xdr:cNvPr id="91" name="n_3mainValue【道路】&#10;有形固定資産減価償却率">
          <a:extLst>
            <a:ext uri="{FF2B5EF4-FFF2-40B4-BE49-F238E27FC236}">
              <a16:creationId xmlns:a16="http://schemas.microsoft.com/office/drawing/2014/main" id="{FA7E693E-42DA-4BB4-AA14-81871ED113E2}"/>
            </a:ext>
          </a:extLst>
        </xdr:cNvPr>
        <xdr:cNvSpPr txBox="1"/>
      </xdr:nvSpPr>
      <xdr:spPr>
        <a:xfrm>
          <a:off x="1611004" y="618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98533</xdr:rowOff>
    </xdr:from>
    <xdr:ext cx="405111" cy="259045"/>
    <xdr:sp macro="" textlink="">
      <xdr:nvSpPr>
        <xdr:cNvPr id="92" name="n_4mainValue【道路】&#10;有形固定資産減価償却率">
          <a:extLst>
            <a:ext uri="{FF2B5EF4-FFF2-40B4-BE49-F238E27FC236}">
              <a16:creationId xmlns:a16="http://schemas.microsoft.com/office/drawing/2014/main" id="{546E4B4F-6786-4249-833A-59C9074CD9D8}"/>
            </a:ext>
          </a:extLst>
        </xdr:cNvPr>
        <xdr:cNvSpPr txBox="1"/>
      </xdr:nvSpPr>
      <xdr:spPr>
        <a:xfrm>
          <a:off x="836304" y="613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22EC924D-6FD7-49F3-986A-8F097FCE6C0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CF8EA711-6675-41F4-A1CD-F75698FA025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B4755905-F5F0-4D38-AC2A-85D359CF151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1D4458DF-5C49-49D0-BF4D-B7B3B5CC957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CC297A88-9188-4187-B195-86EE20D105A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C193771A-C8C1-4043-A16B-B391ADEA38B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15FEA1D6-DA78-4497-8CDA-0A3E92E8041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29A2BAD1-A7A5-4C2B-A6E7-10A61CCDB5C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0BCA9CA0-2E85-4100-9F6D-12C9FF32AC7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23D2588-DC52-4042-BFD2-782E528A5AB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103" name="テキスト ボックス 102">
          <a:extLst>
            <a:ext uri="{FF2B5EF4-FFF2-40B4-BE49-F238E27FC236}">
              <a16:creationId xmlns:a16="http://schemas.microsoft.com/office/drawing/2014/main" id="{8D88DC3B-6BCE-4880-A1C9-7AFA93261456}"/>
            </a:ext>
          </a:extLst>
        </xdr:cNvPr>
        <xdr:cNvSpPr txBox="1"/>
      </xdr:nvSpPr>
      <xdr:spPr>
        <a:xfrm>
          <a:off x="5364041" y="73139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C7E07E40-970E-4CD0-AFAB-4B59D0D35BC2}"/>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4859F089-42A1-4610-9F97-AC25F221B929}"/>
            </a:ext>
          </a:extLst>
        </xdr:cNvPr>
        <xdr:cNvSpPr txBox="1"/>
      </xdr:nvSpPr>
      <xdr:spPr>
        <a:xfrm>
          <a:off x="536404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1F957573-0E6B-4900-93ED-8382C64D2BD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AFE47FD9-299D-42D0-92CA-54A5DB469B04}"/>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DE1BEAF3-2012-4D22-BB41-EF5561D02D2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4FDC2DF1-A3C5-4E94-8CB2-16CA0F13169F}"/>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61D306A5-B5FA-420D-AC03-E1A02E74CCD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9706E302-7185-40BA-B712-ED8F0A4A878A}"/>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08303836-9434-42F6-A72E-886B2EF833AE}"/>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3" name="テキスト ボックス 112">
          <a:extLst>
            <a:ext uri="{FF2B5EF4-FFF2-40B4-BE49-F238E27FC236}">
              <a16:creationId xmlns:a16="http://schemas.microsoft.com/office/drawing/2014/main" id="{F87725D3-2719-4A18-9318-E60447E6BE8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8852CB67-CA0F-47F8-BF7D-9AD5EBB72B2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5" name="テキスト ボックス 114">
          <a:extLst>
            <a:ext uri="{FF2B5EF4-FFF2-40B4-BE49-F238E27FC236}">
              <a16:creationId xmlns:a16="http://schemas.microsoft.com/office/drawing/2014/main" id="{E70B86B2-EBAC-4C8B-984E-5612FBE948D7}"/>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5C1DDBB4-C609-43B5-9F88-C979120A380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91897</xdr:rowOff>
    </xdr:from>
    <xdr:to>
      <xdr:col>54</xdr:col>
      <xdr:colOff>189865</xdr:colOff>
      <xdr:row>42</xdr:row>
      <xdr:rowOff>39700</xdr:rowOff>
    </xdr:to>
    <xdr:cxnSp macro="">
      <xdr:nvCxnSpPr>
        <xdr:cNvPr id="117" name="直線コネクタ 116">
          <a:extLst>
            <a:ext uri="{FF2B5EF4-FFF2-40B4-BE49-F238E27FC236}">
              <a16:creationId xmlns:a16="http://schemas.microsoft.com/office/drawing/2014/main" id="{A6CD1C5C-4278-4E7E-9B34-A399844C6F25}"/>
            </a:ext>
          </a:extLst>
        </xdr:cNvPr>
        <xdr:cNvCxnSpPr/>
      </xdr:nvCxnSpPr>
      <xdr:spPr>
        <a:xfrm flipV="1">
          <a:off x="9219565" y="5791657"/>
          <a:ext cx="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43527</xdr:rowOff>
    </xdr:from>
    <xdr:ext cx="534377" cy="259045"/>
    <xdr:sp macro="" textlink="">
      <xdr:nvSpPr>
        <xdr:cNvPr id="118" name="【道路】&#10;一人当たり延長最小値テキスト">
          <a:extLst>
            <a:ext uri="{FF2B5EF4-FFF2-40B4-BE49-F238E27FC236}">
              <a16:creationId xmlns:a16="http://schemas.microsoft.com/office/drawing/2014/main" id="{50E5F4E1-99A2-44B8-B7D7-9F50FE525ABD}"/>
            </a:ext>
          </a:extLst>
        </xdr:cNvPr>
        <xdr:cNvSpPr txBox="1"/>
      </xdr:nvSpPr>
      <xdr:spPr>
        <a:xfrm>
          <a:off x="9258300" y="708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39700</xdr:rowOff>
    </xdr:from>
    <xdr:to>
      <xdr:col>55</xdr:col>
      <xdr:colOff>88900</xdr:colOff>
      <xdr:row>42</xdr:row>
      <xdr:rowOff>39700</xdr:rowOff>
    </xdr:to>
    <xdr:cxnSp macro="">
      <xdr:nvCxnSpPr>
        <xdr:cNvPr id="119" name="直線コネクタ 118">
          <a:extLst>
            <a:ext uri="{FF2B5EF4-FFF2-40B4-BE49-F238E27FC236}">
              <a16:creationId xmlns:a16="http://schemas.microsoft.com/office/drawing/2014/main" id="{A2610F15-0ECC-4D24-8250-701F9B1EA70F}"/>
            </a:ext>
          </a:extLst>
        </xdr:cNvPr>
        <xdr:cNvCxnSpPr/>
      </xdr:nvCxnSpPr>
      <xdr:spPr>
        <a:xfrm>
          <a:off x="9154160" y="7080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38574</xdr:rowOff>
    </xdr:from>
    <xdr:ext cx="534377" cy="259045"/>
    <xdr:sp macro="" textlink="">
      <xdr:nvSpPr>
        <xdr:cNvPr id="120" name="【道路】&#10;一人当たり延長最大値テキスト">
          <a:extLst>
            <a:ext uri="{FF2B5EF4-FFF2-40B4-BE49-F238E27FC236}">
              <a16:creationId xmlns:a16="http://schemas.microsoft.com/office/drawing/2014/main" id="{E383693A-3708-4F61-87F4-7F290210225E}"/>
            </a:ext>
          </a:extLst>
        </xdr:cNvPr>
        <xdr:cNvSpPr txBox="1"/>
      </xdr:nvSpPr>
      <xdr:spPr>
        <a:xfrm>
          <a:off x="9258300" y="55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91897</xdr:rowOff>
    </xdr:from>
    <xdr:to>
      <xdr:col>55</xdr:col>
      <xdr:colOff>88900</xdr:colOff>
      <xdr:row>34</xdr:row>
      <xdr:rowOff>91897</xdr:rowOff>
    </xdr:to>
    <xdr:cxnSp macro="">
      <xdr:nvCxnSpPr>
        <xdr:cNvPr id="121" name="直線コネクタ 120">
          <a:extLst>
            <a:ext uri="{FF2B5EF4-FFF2-40B4-BE49-F238E27FC236}">
              <a16:creationId xmlns:a16="http://schemas.microsoft.com/office/drawing/2014/main" id="{56280C61-8C63-4516-9C54-345DB1A2043E}"/>
            </a:ext>
          </a:extLst>
        </xdr:cNvPr>
        <xdr:cNvCxnSpPr/>
      </xdr:nvCxnSpPr>
      <xdr:spPr>
        <a:xfrm>
          <a:off x="9154160" y="57916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33418</xdr:rowOff>
    </xdr:from>
    <xdr:ext cx="534377" cy="259045"/>
    <xdr:sp macro="" textlink="">
      <xdr:nvSpPr>
        <xdr:cNvPr id="122" name="【道路】&#10;一人当たり延長平均値テキスト">
          <a:extLst>
            <a:ext uri="{FF2B5EF4-FFF2-40B4-BE49-F238E27FC236}">
              <a16:creationId xmlns:a16="http://schemas.microsoft.com/office/drawing/2014/main" id="{F18DBC79-379F-4029-A08E-8EFCF4CA4F60}"/>
            </a:ext>
          </a:extLst>
        </xdr:cNvPr>
        <xdr:cNvSpPr txBox="1"/>
      </xdr:nvSpPr>
      <xdr:spPr>
        <a:xfrm>
          <a:off x="9258300" y="6236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xdr:rowOff>
    </xdr:from>
    <xdr:to>
      <xdr:col>55</xdr:col>
      <xdr:colOff>50800</xdr:colOff>
      <xdr:row>38</xdr:row>
      <xdr:rowOff>112141</xdr:rowOff>
    </xdr:to>
    <xdr:sp macro="" textlink="">
      <xdr:nvSpPr>
        <xdr:cNvPr id="123" name="フローチャート: 判断 122">
          <a:extLst>
            <a:ext uri="{FF2B5EF4-FFF2-40B4-BE49-F238E27FC236}">
              <a16:creationId xmlns:a16="http://schemas.microsoft.com/office/drawing/2014/main" id="{CE11E858-D8B9-453E-89F8-C1A0238E0D6A}"/>
            </a:ext>
          </a:extLst>
        </xdr:cNvPr>
        <xdr:cNvSpPr/>
      </xdr:nvSpPr>
      <xdr:spPr>
        <a:xfrm>
          <a:off x="9192260" y="63808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73787</xdr:rowOff>
    </xdr:from>
    <xdr:to>
      <xdr:col>50</xdr:col>
      <xdr:colOff>165100</xdr:colOff>
      <xdr:row>39</xdr:row>
      <xdr:rowOff>3937</xdr:rowOff>
    </xdr:to>
    <xdr:sp macro="" textlink="">
      <xdr:nvSpPr>
        <xdr:cNvPr id="124" name="フローチャート: 判断 123">
          <a:extLst>
            <a:ext uri="{FF2B5EF4-FFF2-40B4-BE49-F238E27FC236}">
              <a16:creationId xmlns:a16="http://schemas.microsoft.com/office/drawing/2014/main" id="{48DE2CA2-0FE7-484F-A053-53FA6F219F0C}"/>
            </a:ext>
          </a:extLst>
        </xdr:cNvPr>
        <xdr:cNvSpPr/>
      </xdr:nvSpPr>
      <xdr:spPr>
        <a:xfrm>
          <a:off x="8445500" y="6444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75616</xdr:rowOff>
    </xdr:from>
    <xdr:to>
      <xdr:col>46</xdr:col>
      <xdr:colOff>38100</xdr:colOff>
      <xdr:row>39</xdr:row>
      <xdr:rowOff>5766</xdr:rowOff>
    </xdr:to>
    <xdr:sp macro="" textlink="">
      <xdr:nvSpPr>
        <xdr:cNvPr id="125" name="フローチャート: 判断 124">
          <a:extLst>
            <a:ext uri="{FF2B5EF4-FFF2-40B4-BE49-F238E27FC236}">
              <a16:creationId xmlns:a16="http://schemas.microsoft.com/office/drawing/2014/main" id="{5D5EF4C1-50AF-4403-9B28-004C2BB6FD72}"/>
            </a:ext>
          </a:extLst>
        </xdr:cNvPr>
        <xdr:cNvSpPr/>
      </xdr:nvSpPr>
      <xdr:spPr>
        <a:xfrm>
          <a:off x="7670800" y="64459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71272</xdr:rowOff>
    </xdr:from>
    <xdr:to>
      <xdr:col>41</xdr:col>
      <xdr:colOff>101600</xdr:colOff>
      <xdr:row>40</xdr:row>
      <xdr:rowOff>1422</xdr:rowOff>
    </xdr:to>
    <xdr:sp macro="" textlink="">
      <xdr:nvSpPr>
        <xdr:cNvPr id="126" name="フローチャート: 判断 125">
          <a:extLst>
            <a:ext uri="{FF2B5EF4-FFF2-40B4-BE49-F238E27FC236}">
              <a16:creationId xmlns:a16="http://schemas.microsoft.com/office/drawing/2014/main" id="{24F7E75E-F6D2-4E51-B4D2-1CC074423832}"/>
            </a:ext>
          </a:extLst>
        </xdr:cNvPr>
        <xdr:cNvSpPr/>
      </xdr:nvSpPr>
      <xdr:spPr>
        <a:xfrm>
          <a:off x="6873240" y="6609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92304</xdr:rowOff>
    </xdr:from>
    <xdr:to>
      <xdr:col>36</xdr:col>
      <xdr:colOff>165100</xdr:colOff>
      <xdr:row>40</xdr:row>
      <xdr:rowOff>22454</xdr:rowOff>
    </xdr:to>
    <xdr:sp macro="" textlink="">
      <xdr:nvSpPr>
        <xdr:cNvPr id="127" name="フローチャート: 判断 126">
          <a:extLst>
            <a:ext uri="{FF2B5EF4-FFF2-40B4-BE49-F238E27FC236}">
              <a16:creationId xmlns:a16="http://schemas.microsoft.com/office/drawing/2014/main" id="{923938AC-CD75-4884-A03B-C122924EB0D4}"/>
            </a:ext>
          </a:extLst>
        </xdr:cNvPr>
        <xdr:cNvSpPr/>
      </xdr:nvSpPr>
      <xdr:spPr>
        <a:xfrm>
          <a:off x="6098540" y="66302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268F638-5DA6-4531-8A8F-EACC9B75984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737B59C-B757-4372-A03A-29A8D3CA121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EC175C3-C677-4671-BDF6-704F1A97E79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A168CD7-A14B-4811-890D-7B5DC05253C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F9A33169-E28E-4622-8C9D-4D2CAEAFAC3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136157</xdr:rowOff>
    </xdr:from>
    <xdr:to>
      <xdr:col>55</xdr:col>
      <xdr:colOff>50800</xdr:colOff>
      <xdr:row>40</xdr:row>
      <xdr:rowOff>66307</xdr:rowOff>
    </xdr:to>
    <xdr:sp macro="" textlink="">
      <xdr:nvSpPr>
        <xdr:cNvPr id="133" name="楕円 132">
          <a:extLst>
            <a:ext uri="{FF2B5EF4-FFF2-40B4-BE49-F238E27FC236}">
              <a16:creationId xmlns:a16="http://schemas.microsoft.com/office/drawing/2014/main" id="{FF572C57-265B-44DC-8B5D-890C2BD6ACE4}"/>
            </a:ext>
          </a:extLst>
        </xdr:cNvPr>
        <xdr:cNvSpPr/>
      </xdr:nvSpPr>
      <xdr:spPr>
        <a:xfrm>
          <a:off x="9192260" y="66741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114584</xdr:rowOff>
    </xdr:from>
    <xdr:ext cx="534377" cy="259045"/>
    <xdr:sp macro="" textlink="">
      <xdr:nvSpPr>
        <xdr:cNvPr id="134" name="【道路】&#10;一人当たり延長該当値テキスト">
          <a:extLst>
            <a:ext uri="{FF2B5EF4-FFF2-40B4-BE49-F238E27FC236}">
              <a16:creationId xmlns:a16="http://schemas.microsoft.com/office/drawing/2014/main" id="{8E103CAA-218D-4417-8607-CE7E0BEE4879}"/>
            </a:ext>
          </a:extLst>
        </xdr:cNvPr>
        <xdr:cNvSpPr txBox="1"/>
      </xdr:nvSpPr>
      <xdr:spPr>
        <a:xfrm>
          <a:off x="9258300" y="665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162484</xdr:rowOff>
    </xdr:from>
    <xdr:to>
      <xdr:col>50</xdr:col>
      <xdr:colOff>165100</xdr:colOff>
      <xdr:row>40</xdr:row>
      <xdr:rowOff>92634</xdr:rowOff>
    </xdr:to>
    <xdr:sp macro="" textlink="">
      <xdr:nvSpPr>
        <xdr:cNvPr id="135" name="楕円 134">
          <a:extLst>
            <a:ext uri="{FF2B5EF4-FFF2-40B4-BE49-F238E27FC236}">
              <a16:creationId xmlns:a16="http://schemas.microsoft.com/office/drawing/2014/main" id="{735B4E0A-19E5-4DDD-931C-44C16C941A47}"/>
            </a:ext>
          </a:extLst>
        </xdr:cNvPr>
        <xdr:cNvSpPr/>
      </xdr:nvSpPr>
      <xdr:spPr>
        <a:xfrm>
          <a:off x="8445500" y="6700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15507</xdr:rowOff>
    </xdr:from>
    <xdr:to>
      <xdr:col>55</xdr:col>
      <xdr:colOff>0</xdr:colOff>
      <xdr:row>40</xdr:row>
      <xdr:rowOff>41834</xdr:rowOff>
    </xdr:to>
    <xdr:cxnSp macro="">
      <xdr:nvCxnSpPr>
        <xdr:cNvPr id="136" name="直線コネクタ 135">
          <a:extLst>
            <a:ext uri="{FF2B5EF4-FFF2-40B4-BE49-F238E27FC236}">
              <a16:creationId xmlns:a16="http://schemas.microsoft.com/office/drawing/2014/main" id="{AAEA7F1A-8A56-4007-84CD-9A029B032879}"/>
            </a:ext>
          </a:extLst>
        </xdr:cNvPr>
        <xdr:cNvCxnSpPr/>
      </xdr:nvCxnSpPr>
      <xdr:spPr>
        <a:xfrm flipV="1">
          <a:off x="8496300" y="6721107"/>
          <a:ext cx="7239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18123</xdr:rowOff>
    </xdr:from>
    <xdr:to>
      <xdr:col>46</xdr:col>
      <xdr:colOff>38100</xdr:colOff>
      <xdr:row>40</xdr:row>
      <xdr:rowOff>119723</xdr:rowOff>
    </xdr:to>
    <xdr:sp macro="" textlink="">
      <xdr:nvSpPr>
        <xdr:cNvPr id="137" name="楕円 136">
          <a:extLst>
            <a:ext uri="{FF2B5EF4-FFF2-40B4-BE49-F238E27FC236}">
              <a16:creationId xmlns:a16="http://schemas.microsoft.com/office/drawing/2014/main" id="{76028A03-8388-4F62-9F67-A49D03EC6FA1}"/>
            </a:ext>
          </a:extLst>
        </xdr:cNvPr>
        <xdr:cNvSpPr/>
      </xdr:nvSpPr>
      <xdr:spPr>
        <a:xfrm>
          <a:off x="7670800" y="67237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41834</xdr:rowOff>
    </xdr:from>
    <xdr:to>
      <xdr:col>50</xdr:col>
      <xdr:colOff>114300</xdr:colOff>
      <xdr:row>40</xdr:row>
      <xdr:rowOff>68923</xdr:rowOff>
    </xdr:to>
    <xdr:cxnSp macro="">
      <xdr:nvCxnSpPr>
        <xdr:cNvPr id="138" name="直線コネクタ 137">
          <a:extLst>
            <a:ext uri="{FF2B5EF4-FFF2-40B4-BE49-F238E27FC236}">
              <a16:creationId xmlns:a16="http://schemas.microsoft.com/office/drawing/2014/main" id="{8FB7E79A-DA00-4B09-9A0C-8C2D87E8C9D6}"/>
            </a:ext>
          </a:extLst>
        </xdr:cNvPr>
        <xdr:cNvCxnSpPr/>
      </xdr:nvCxnSpPr>
      <xdr:spPr>
        <a:xfrm flipV="1">
          <a:off x="7713980" y="6747434"/>
          <a:ext cx="78232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44297</xdr:rowOff>
    </xdr:from>
    <xdr:to>
      <xdr:col>41</xdr:col>
      <xdr:colOff>101600</xdr:colOff>
      <xdr:row>40</xdr:row>
      <xdr:rowOff>145897</xdr:rowOff>
    </xdr:to>
    <xdr:sp macro="" textlink="">
      <xdr:nvSpPr>
        <xdr:cNvPr id="139" name="楕円 138">
          <a:extLst>
            <a:ext uri="{FF2B5EF4-FFF2-40B4-BE49-F238E27FC236}">
              <a16:creationId xmlns:a16="http://schemas.microsoft.com/office/drawing/2014/main" id="{5CE23240-9F43-4026-A85D-254A3BB2BEDC}"/>
            </a:ext>
          </a:extLst>
        </xdr:cNvPr>
        <xdr:cNvSpPr/>
      </xdr:nvSpPr>
      <xdr:spPr>
        <a:xfrm>
          <a:off x="6873240" y="67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68923</xdr:rowOff>
    </xdr:from>
    <xdr:to>
      <xdr:col>45</xdr:col>
      <xdr:colOff>177800</xdr:colOff>
      <xdr:row>40</xdr:row>
      <xdr:rowOff>95097</xdr:rowOff>
    </xdr:to>
    <xdr:cxnSp macro="">
      <xdr:nvCxnSpPr>
        <xdr:cNvPr id="140" name="直線コネクタ 139">
          <a:extLst>
            <a:ext uri="{FF2B5EF4-FFF2-40B4-BE49-F238E27FC236}">
              <a16:creationId xmlns:a16="http://schemas.microsoft.com/office/drawing/2014/main" id="{7EABF10D-884A-4734-BC8C-D454E27F3039}"/>
            </a:ext>
          </a:extLst>
        </xdr:cNvPr>
        <xdr:cNvCxnSpPr/>
      </xdr:nvCxnSpPr>
      <xdr:spPr>
        <a:xfrm flipV="1">
          <a:off x="6924040" y="6774523"/>
          <a:ext cx="78994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77064</xdr:rowOff>
    </xdr:from>
    <xdr:to>
      <xdr:col>36</xdr:col>
      <xdr:colOff>165100</xdr:colOff>
      <xdr:row>41</xdr:row>
      <xdr:rowOff>7214</xdr:rowOff>
    </xdr:to>
    <xdr:sp macro="" textlink="">
      <xdr:nvSpPr>
        <xdr:cNvPr id="141" name="楕円 140">
          <a:extLst>
            <a:ext uri="{FF2B5EF4-FFF2-40B4-BE49-F238E27FC236}">
              <a16:creationId xmlns:a16="http://schemas.microsoft.com/office/drawing/2014/main" id="{780C12D3-B6B7-42D2-A77A-6ABDD6D0DDE2}"/>
            </a:ext>
          </a:extLst>
        </xdr:cNvPr>
        <xdr:cNvSpPr/>
      </xdr:nvSpPr>
      <xdr:spPr>
        <a:xfrm>
          <a:off x="6098540" y="67826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95097</xdr:rowOff>
    </xdr:from>
    <xdr:to>
      <xdr:col>41</xdr:col>
      <xdr:colOff>50800</xdr:colOff>
      <xdr:row>40</xdr:row>
      <xdr:rowOff>127864</xdr:rowOff>
    </xdr:to>
    <xdr:cxnSp macro="">
      <xdr:nvCxnSpPr>
        <xdr:cNvPr id="142" name="直線コネクタ 141">
          <a:extLst>
            <a:ext uri="{FF2B5EF4-FFF2-40B4-BE49-F238E27FC236}">
              <a16:creationId xmlns:a16="http://schemas.microsoft.com/office/drawing/2014/main" id="{49329E51-8702-4E37-A8F3-01923A935F02}"/>
            </a:ext>
          </a:extLst>
        </xdr:cNvPr>
        <xdr:cNvCxnSpPr/>
      </xdr:nvCxnSpPr>
      <xdr:spPr>
        <a:xfrm flipV="1">
          <a:off x="6149340" y="6800697"/>
          <a:ext cx="7747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20464</xdr:rowOff>
    </xdr:from>
    <xdr:ext cx="534377" cy="259045"/>
    <xdr:sp macro="" textlink="">
      <xdr:nvSpPr>
        <xdr:cNvPr id="143" name="n_1aveValue【道路】&#10;一人当たり延長">
          <a:extLst>
            <a:ext uri="{FF2B5EF4-FFF2-40B4-BE49-F238E27FC236}">
              <a16:creationId xmlns:a16="http://schemas.microsoft.com/office/drawing/2014/main" id="{E2C41CBC-8272-4FBB-963A-056A88F8CCFB}"/>
            </a:ext>
          </a:extLst>
        </xdr:cNvPr>
        <xdr:cNvSpPr txBox="1"/>
      </xdr:nvSpPr>
      <xdr:spPr>
        <a:xfrm>
          <a:off x="8239271" y="622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22293</xdr:rowOff>
    </xdr:from>
    <xdr:ext cx="534377" cy="259045"/>
    <xdr:sp macro="" textlink="">
      <xdr:nvSpPr>
        <xdr:cNvPr id="144" name="n_2aveValue【道路】&#10;一人当たり延長">
          <a:extLst>
            <a:ext uri="{FF2B5EF4-FFF2-40B4-BE49-F238E27FC236}">
              <a16:creationId xmlns:a16="http://schemas.microsoft.com/office/drawing/2014/main" id="{A4D402BF-4F40-4BCA-835A-D27B6AA92B1D}"/>
            </a:ext>
          </a:extLst>
        </xdr:cNvPr>
        <xdr:cNvSpPr txBox="1"/>
      </xdr:nvSpPr>
      <xdr:spPr>
        <a:xfrm>
          <a:off x="7477271" y="622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17949</xdr:rowOff>
    </xdr:from>
    <xdr:ext cx="534377" cy="259045"/>
    <xdr:sp macro="" textlink="">
      <xdr:nvSpPr>
        <xdr:cNvPr id="145" name="n_3aveValue【道路】&#10;一人当たり延長">
          <a:extLst>
            <a:ext uri="{FF2B5EF4-FFF2-40B4-BE49-F238E27FC236}">
              <a16:creationId xmlns:a16="http://schemas.microsoft.com/office/drawing/2014/main" id="{D217D2C6-7152-4274-9ACF-2569F1F9BB5F}"/>
            </a:ext>
          </a:extLst>
        </xdr:cNvPr>
        <xdr:cNvSpPr txBox="1"/>
      </xdr:nvSpPr>
      <xdr:spPr>
        <a:xfrm>
          <a:off x="6702571" y="63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38981</xdr:rowOff>
    </xdr:from>
    <xdr:ext cx="534377" cy="259045"/>
    <xdr:sp macro="" textlink="">
      <xdr:nvSpPr>
        <xdr:cNvPr id="146" name="n_4aveValue【道路】&#10;一人当たり延長">
          <a:extLst>
            <a:ext uri="{FF2B5EF4-FFF2-40B4-BE49-F238E27FC236}">
              <a16:creationId xmlns:a16="http://schemas.microsoft.com/office/drawing/2014/main" id="{A54BBA35-E565-4922-BB60-A5719E075AD5}"/>
            </a:ext>
          </a:extLst>
        </xdr:cNvPr>
        <xdr:cNvSpPr txBox="1"/>
      </xdr:nvSpPr>
      <xdr:spPr>
        <a:xfrm>
          <a:off x="5905011" y="64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83761</xdr:rowOff>
    </xdr:from>
    <xdr:ext cx="534377" cy="259045"/>
    <xdr:sp macro="" textlink="">
      <xdr:nvSpPr>
        <xdr:cNvPr id="147" name="n_1mainValue【道路】&#10;一人当たり延長">
          <a:extLst>
            <a:ext uri="{FF2B5EF4-FFF2-40B4-BE49-F238E27FC236}">
              <a16:creationId xmlns:a16="http://schemas.microsoft.com/office/drawing/2014/main" id="{86AA0050-2753-4B47-8191-F2B034E0DCA0}"/>
            </a:ext>
          </a:extLst>
        </xdr:cNvPr>
        <xdr:cNvSpPr txBox="1"/>
      </xdr:nvSpPr>
      <xdr:spPr>
        <a:xfrm>
          <a:off x="8239271" y="678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110850</xdr:rowOff>
    </xdr:from>
    <xdr:ext cx="534377" cy="259045"/>
    <xdr:sp macro="" textlink="">
      <xdr:nvSpPr>
        <xdr:cNvPr id="148" name="n_2mainValue【道路】&#10;一人当たり延長">
          <a:extLst>
            <a:ext uri="{FF2B5EF4-FFF2-40B4-BE49-F238E27FC236}">
              <a16:creationId xmlns:a16="http://schemas.microsoft.com/office/drawing/2014/main" id="{2B506BC3-E29A-43DA-884A-D450E8AD049C}"/>
            </a:ext>
          </a:extLst>
        </xdr:cNvPr>
        <xdr:cNvSpPr txBox="1"/>
      </xdr:nvSpPr>
      <xdr:spPr>
        <a:xfrm>
          <a:off x="7477271" y="681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137024</xdr:rowOff>
    </xdr:from>
    <xdr:ext cx="534377" cy="259045"/>
    <xdr:sp macro="" textlink="">
      <xdr:nvSpPr>
        <xdr:cNvPr id="149" name="n_3mainValue【道路】&#10;一人当たり延長">
          <a:extLst>
            <a:ext uri="{FF2B5EF4-FFF2-40B4-BE49-F238E27FC236}">
              <a16:creationId xmlns:a16="http://schemas.microsoft.com/office/drawing/2014/main" id="{6F28D452-8C04-4FA0-95EE-E9C7095509ED}"/>
            </a:ext>
          </a:extLst>
        </xdr:cNvPr>
        <xdr:cNvSpPr txBox="1"/>
      </xdr:nvSpPr>
      <xdr:spPr>
        <a:xfrm>
          <a:off x="6702571" y="684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169791</xdr:rowOff>
    </xdr:from>
    <xdr:ext cx="534377" cy="259045"/>
    <xdr:sp macro="" textlink="">
      <xdr:nvSpPr>
        <xdr:cNvPr id="150" name="n_4mainValue【道路】&#10;一人当たり延長">
          <a:extLst>
            <a:ext uri="{FF2B5EF4-FFF2-40B4-BE49-F238E27FC236}">
              <a16:creationId xmlns:a16="http://schemas.microsoft.com/office/drawing/2014/main" id="{F085CF1F-DB36-4CA9-94FA-5C6B15534E74}"/>
            </a:ext>
          </a:extLst>
        </xdr:cNvPr>
        <xdr:cNvSpPr txBox="1"/>
      </xdr:nvSpPr>
      <xdr:spPr>
        <a:xfrm>
          <a:off x="5905011" y="687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2CD809EA-26D9-41A4-9B86-7DAA36078B5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9216BC38-E8A8-4C6A-9D61-53DBE37C295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24FE8B8B-D872-452B-BE78-AFEFEC507AC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3DE22CA2-C8EC-4DA0-869B-718D2A56736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35C5633C-B072-458D-8A38-E56AE8F8445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F12587F0-2B17-4187-89B6-50B308DA24B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F2DA2BA8-B2E3-4656-B2F1-8039E74D327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A54E9F58-C312-4350-9F63-FD99B0A8C78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E068A122-2A91-4544-9407-F2FD7DC7FE7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C4563C56-3179-45B1-900A-1654FFCF5FA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1" name="テキスト ボックス 160">
          <a:extLst>
            <a:ext uri="{FF2B5EF4-FFF2-40B4-BE49-F238E27FC236}">
              <a16:creationId xmlns:a16="http://schemas.microsoft.com/office/drawing/2014/main" id="{AA454E94-7C79-48D4-8989-00D6E92EC5E1}"/>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a:extLst>
            <a:ext uri="{FF2B5EF4-FFF2-40B4-BE49-F238E27FC236}">
              <a16:creationId xmlns:a16="http://schemas.microsoft.com/office/drawing/2014/main" id="{8A1F91A2-9E65-4F4D-9D7A-39A2D5E0D62D}"/>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a:extLst>
            <a:ext uri="{FF2B5EF4-FFF2-40B4-BE49-F238E27FC236}">
              <a16:creationId xmlns:a16="http://schemas.microsoft.com/office/drawing/2014/main" id="{08B711A8-67A9-4A9C-AE5A-2F6A23338526}"/>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a:extLst>
            <a:ext uri="{FF2B5EF4-FFF2-40B4-BE49-F238E27FC236}">
              <a16:creationId xmlns:a16="http://schemas.microsoft.com/office/drawing/2014/main" id="{549F57B7-B6D6-4E8A-8E96-EF06E403FA8A}"/>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a:extLst>
            <a:ext uri="{FF2B5EF4-FFF2-40B4-BE49-F238E27FC236}">
              <a16:creationId xmlns:a16="http://schemas.microsoft.com/office/drawing/2014/main" id="{D38C5643-814A-4CC2-9D7D-875206C4EA60}"/>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a:extLst>
            <a:ext uri="{FF2B5EF4-FFF2-40B4-BE49-F238E27FC236}">
              <a16:creationId xmlns:a16="http://schemas.microsoft.com/office/drawing/2014/main" id="{88FDDA02-1E2B-4039-B456-D538C42BF9F2}"/>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a:extLst>
            <a:ext uri="{FF2B5EF4-FFF2-40B4-BE49-F238E27FC236}">
              <a16:creationId xmlns:a16="http://schemas.microsoft.com/office/drawing/2014/main" id="{C8ED950D-2534-4406-845F-29B44DC8136C}"/>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a:extLst>
            <a:ext uri="{FF2B5EF4-FFF2-40B4-BE49-F238E27FC236}">
              <a16:creationId xmlns:a16="http://schemas.microsoft.com/office/drawing/2014/main" id="{D3A3146D-9AFC-4607-B7E6-6E23B4FD6D7E}"/>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a:extLst>
            <a:ext uri="{FF2B5EF4-FFF2-40B4-BE49-F238E27FC236}">
              <a16:creationId xmlns:a16="http://schemas.microsoft.com/office/drawing/2014/main" id="{6E65CD36-BEAF-49B6-B1F1-0007BF4B689D}"/>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9D9AEB44-A0C1-4385-8D2C-C8570E4B52F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C2989420-D86F-4753-BC64-D204BF6B92B2}"/>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F3D0B7C-7BB1-4B0F-BDDD-6DF89CD71EE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59</xdr:row>
      <xdr:rowOff>11430</xdr:rowOff>
    </xdr:from>
    <xdr:to>
      <xdr:col>24</xdr:col>
      <xdr:colOff>62865</xdr:colOff>
      <xdr:row>64</xdr:row>
      <xdr:rowOff>114300</xdr:rowOff>
    </xdr:to>
    <xdr:cxnSp macro="">
      <xdr:nvCxnSpPr>
        <xdr:cNvPr id="173" name="直線コネクタ 172">
          <a:extLst>
            <a:ext uri="{FF2B5EF4-FFF2-40B4-BE49-F238E27FC236}">
              <a16:creationId xmlns:a16="http://schemas.microsoft.com/office/drawing/2014/main" id="{95A5A708-8EEA-4FD0-8AB9-B035C98FBB4C}"/>
            </a:ext>
          </a:extLst>
        </xdr:cNvPr>
        <xdr:cNvCxnSpPr/>
      </xdr:nvCxnSpPr>
      <xdr:spPr>
        <a:xfrm flipV="1">
          <a:off x="4086225" y="9902190"/>
          <a:ext cx="0" cy="94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093DB0A-BDC5-464A-8D19-C9E359F3B8E4}"/>
            </a:ext>
          </a:extLst>
        </xdr:cNvPr>
        <xdr:cNvSpPr txBox="1"/>
      </xdr:nvSpPr>
      <xdr:spPr>
        <a:xfrm>
          <a:off x="412496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5" name="直線コネクタ 174">
          <a:extLst>
            <a:ext uri="{FF2B5EF4-FFF2-40B4-BE49-F238E27FC236}">
              <a16:creationId xmlns:a16="http://schemas.microsoft.com/office/drawing/2014/main" id="{3C0C00CB-4C02-4AE5-B29E-42B8750A2B04}"/>
            </a:ext>
          </a:extLst>
        </xdr:cNvPr>
        <xdr:cNvCxnSpPr/>
      </xdr:nvCxnSpPr>
      <xdr:spPr>
        <a:xfrm>
          <a:off x="4020820" y="1084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129557</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396C00A1-DCE2-4171-93A5-B1B879AF0E95}"/>
            </a:ext>
          </a:extLst>
        </xdr:cNvPr>
        <xdr:cNvSpPr txBox="1"/>
      </xdr:nvSpPr>
      <xdr:spPr>
        <a:xfrm>
          <a:off x="4124960" y="968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11430</xdr:rowOff>
    </xdr:from>
    <xdr:to>
      <xdr:col>24</xdr:col>
      <xdr:colOff>152400</xdr:colOff>
      <xdr:row>59</xdr:row>
      <xdr:rowOff>11430</xdr:rowOff>
    </xdr:to>
    <xdr:cxnSp macro="">
      <xdr:nvCxnSpPr>
        <xdr:cNvPr id="177" name="直線コネクタ 176">
          <a:extLst>
            <a:ext uri="{FF2B5EF4-FFF2-40B4-BE49-F238E27FC236}">
              <a16:creationId xmlns:a16="http://schemas.microsoft.com/office/drawing/2014/main" id="{58B52099-0722-4CCE-A02D-587B648A1038}"/>
            </a:ext>
          </a:extLst>
        </xdr:cNvPr>
        <xdr:cNvCxnSpPr/>
      </xdr:nvCxnSpPr>
      <xdr:spPr>
        <a:xfrm>
          <a:off x="4020820" y="9902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39641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FEFC180-DA42-4415-B0CC-C621639D92BB}"/>
            </a:ext>
          </a:extLst>
        </xdr:cNvPr>
        <xdr:cNvSpPr txBox="1"/>
      </xdr:nvSpPr>
      <xdr:spPr>
        <a:xfrm>
          <a:off x="4124960" y="10265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61214</xdr:rowOff>
    </xdr:from>
    <xdr:to>
      <xdr:col>24</xdr:col>
      <xdr:colOff>114300</xdr:colOff>
      <xdr:row>61</xdr:row>
      <xdr:rowOff>162814</xdr:rowOff>
    </xdr:to>
    <xdr:sp macro="" textlink="">
      <xdr:nvSpPr>
        <xdr:cNvPr id="179" name="フローチャート: 判断 178">
          <a:extLst>
            <a:ext uri="{FF2B5EF4-FFF2-40B4-BE49-F238E27FC236}">
              <a16:creationId xmlns:a16="http://schemas.microsoft.com/office/drawing/2014/main" id="{0AF1AC37-5E4B-4339-89B8-F6DDA8E9E107}"/>
            </a:ext>
          </a:extLst>
        </xdr:cNvPr>
        <xdr:cNvSpPr/>
      </xdr:nvSpPr>
      <xdr:spPr>
        <a:xfrm>
          <a:off x="4036060" y="1028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33782</xdr:rowOff>
    </xdr:from>
    <xdr:to>
      <xdr:col>20</xdr:col>
      <xdr:colOff>38100</xdr:colOff>
      <xdr:row>61</xdr:row>
      <xdr:rowOff>135382</xdr:rowOff>
    </xdr:to>
    <xdr:sp macro="" textlink="">
      <xdr:nvSpPr>
        <xdr:cNvPr id="180" name="フローチャート: 判断 179">
          <a:extLst>
            <a:ext uri="{FF2B5EF4-FFF2-40B4-BE49-F238E27FC236}">
              <a16:creationId xmlns:a16="http://schemas.microsoft.com/office/drawing/2014/main" id="{5A62F098-1652-4CC4-B317-0D58E1A20817}"/>
            </a:ext>
          </a:extLst>
        </xdr:cNvPr>
        <xdr:cNvSpPr/>
      </xdr:nvSpPr>
      <xdr:spPr>
        <a:xfrm>
          <a:off x="3312160" y="102598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29210</xdr:rowOff>
    </xdr:from>
    <xdr:to>
      <xdr:col>15</xdr:col>
      <xdr:colOff>101600</xdr:colOff>
      <xdr:row>61</xdr:row>
      <xdr:rowOff>130810</xdr:rowOff>
    </xdr:to>
    <xdr:sp macro="" textlink="">
      <xdr:nvSpPr>
        <xdr:cNvPr id="181" name="フローチャート: 判断 180">
          <a:extLst>
            <a:ext uri="{FF2B5EF4-FFF2-40B4-BE49-F238E27FC236}">
              <a16:creationId xmlns:a16="http://schemas.microsoft.com/office/drawing/2014/main" id="{97868547-E896-4DEF-859F-0F67AB0C51D9}"/>
            </a:ext>
          </a:extLst>
        </xdr:cNvPr>
        <xdr:cNvSpPr/>
      </xdr:nvSpPr>
      <xdr:spPr>
        <a:xfrm>
          <a:off x="25146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97790</xdr:rowOff>
    </xdr:from>
    <xdr:to>
      <xdr:col>10</xdr:col>
      <xdr:colOff>165100</xdr:colOff>
      <xdr:row>60</xdr:row>
      <xdr:rowOff>27940</xdr:rowOff>
    </xdr:to>
    <xdr:sp macro="" textlink="">
      <xdr:nvSpPr>
        <xdr:cNvPr id="182" name="フローチャート: 判断 181">
          <a:extLst>
            <a:ext uri="{FF2B5EF4-FFF2-40B4-BE49-F238E27FC236}">
              <a16:creationId xmlns:a16="http://schemas.microsoft.com/office/drawing/2014/main" id="{89395939-A0FA-4F4F-9889-CE85EC5F5D4D}"/>
            </a:ext>
          </a:extLst>
        </xdr:cNvPr>
        <xdr:cNvSpPr/>
      </xdr:nvSpPr>
      <xdr:spPr>
        <a:xfrm>
          <a:off x="173990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38354</xdr:rowOff>
    </xdr:from>
    <xdr:to>
      <xdr:col>6</xdr:col>
      <xdr:colOff>38100</xdr:colOff>
      <xdr:row>59</xdr:row>
      <xdr:rowOff>139954</xdr:rowOff>
    </xdr:to>
    <xdr:sp macro="" textlink="">
      <xdr:nvSpPr>
        <xdr:cNvPr id="183" name="フローチャート: 判断 182">
          <a:extLst>
            <a:ext uri="{FF2B5EF4-FFF2-40B4-BE49-F238E27FC236}">
              <a16:creationId xmlns:a16="http://schemas.microsoft.com/office/drawing/2014/main" id="{7A066B69-C6C4-488C-AAB8-CEE46C9A01D9}"/>
            </a:ext>
          </a:extLst>
        </xdr:cNvPr>
        <xdr:cNvSpPr/>
      </xdr:nvSpPr>
      <xdr:spPr>
        <a:xfrm>
          <a:off x="965200" y="99291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70D0FD4-7946-4886-9B1E-C1770D0E659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170AF96-B66A-49BD-8FC9-38B9428EB41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A7A5B85-2C0C-4E21-90B1-E0284CC7D2D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9F9FDD0-A524-4EE4-BBD9-92259233399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9C1D6C1-3A1D-45CB-A772-533413C9B6A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164084</xdr:rowOff>
    </xdr:from>
    <xdr:to>
      <xdr:col>24</xdr:col>
      <xdr:colOff>114300</xdr:colOff>
      <xdr:row>59</xdr:row>
      <xdr:rowOff>94234</xdr:rowOff>
    </xdr:to>
    <xdr:sp macro="" textlink="">
      <xdr:nvSpPr>
        <xdr:cNvPr id="189" name="楕円 188">
          <a:extLst>
            <a:ext uri="{FF2B5EF4-FFF2-40B4-BE49-F238E27FC236}">
              <a16:creationId xmlns:a16="http://schemas.microsoft.com/office/drawing/2014/main" id="{54D0CB04-39CD-42EC-AB76-C27A80CB6B57}"/>
            </a:ext>
          </a:extLst>
        </xdr:cNvPr>
        <xdr:cNvSpPr/>
      </xdr:nvSpPr>
      <xdr:spPr>
        <a:xfrm>
          <a:off x="4036060" y="9887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85107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AADFBA5-AEA7-49E1-A21C-465322D219BB}"/>
            </a:ext>
          </a:extLst>
        </xdr:cNvPr>
        <xdr:cNvSpPr txBox="1"/>
      </xdr:nvSpPr>
      <xdr:spPr>
        <a:xfrm>
          <a:off x="4124960" y="980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104648</xdr:rowOff>
    </xdr:from>
    <xdr:to>
      <xdr:col>20</xdr:col>
      <xdr:colOff>38100</xdr:colOff>
      <xdr:row>59</xdr:row>
      <xdr:rowOff>34798</xdr:rowOff>
    </xdr:to>
    <xdr:sp macro="" textlink="">
      <xdr:nvSpPr>
        <xdr:cNvPr id="191" name="楕円 190">
          <a:extLst>
            <a:ext uri="{FF2B5EF4-FFF2-40B4-BE49-F238E27FC236}">
              <a16:creationId xmlns:a16="http://schemas.microsoft.com/office/drawing/2014/main" id="{99F1E50D-ADFB-4351-B465-8DACF743A841}"/>
            </a:ext>
          </a:extLst>
        </xdr:cNvPr>
        <xdr:cNvSpPr/>
      </xdr:nvSpPr>
      <xdr:spPr>
        <a:xfrm>
          <a:off x="3312160" y="98277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155448</xdr:rowOff>
    </xdr:from>
    <xdr:to>
      <xdr:col>24</xdr:col>
      <xdr:colOff>63500</xdr:colOff>
      <xdr:row>59</xdr:row>
      <xdr:rowOff>43434</xdr:rowOff>
    </xdr:to>
    <xdr:cxnSp macro="">
      <xdr:nvCxnSpPr>
        <xdr:cNvPr id="192" name="直線コネクタ 191">
          <a:extLst>
            <a:ext uri="{FF2B5EF4-FFF2-40B4-BE49-F238E27FC236}">
              <a16:creationId xmlns:a16="http://schemas.microsoft.com/office/drawing/2014/main" id="{C78E3EFC-93A5-48CC-9D43-165CF1CB0ED8}"/>
            </a:ext>
          </a:extLst>
        </xdr:cNvPr>
        <xdr:cNvCxnSpPr/>
      </xdr:nvCxnSpPr>
      <xdr:spPr>
        <a:xfrm>
          <a:off x="3355340" y="9878568"/>
          <a:ext cx="73152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45212</xdr:rowOff>
    </xdr:from>
    <xdr:to>
      <xdr:col>15</xdr:col>
      <xdr:colOff>101600</xdr:colOff>
      <xdr:row>58</xdr:row>
      <xdr:rowOff>146812</xdr:rowOff>
    </xdr:to>
    <xdr:sp macro="" textlink="">
      <xdr:nvSpPr>
        <xdr:cNvPr id="193" name="楕円 192">
          <a:extLst>
            <a:ext uri="{FF2B5EF4-FFF2-40B4-BE49-F238E27FC236}">
              <a16:creationId xmlns:a16="http://schemas.microsoft.com/office/drawing/2014/main" id="{8479DE90-2682-4624-96BE-EF4A7A40A3A8}"/>
            </a:ext>
          </a:extLst>
        </xdr:cNvPr>
        <xdr:cNvSpPr/>
      </xdr:nvSpPr>
      <xdr:spPr>
        <a:xfrm>
          <a:off x="2514600" y="97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96012</xdr:rowOff>
    </xdr:from>
    <xdr:to>
      <xdr:col>19</xdr:col>
      <xdr:colOff>177800</xdr:colOff>
      <xdr:row>58</xdr:row>
      <xdr:rowOff>155448</xdr:rowOff>
    </xdr:to>
    <xdr:cxnSp macro="">
      <xdr:nvCxnSpPr>
        <xdr:cNvPr id="194" name="直線コネクタ 193">
          <a:extLst>
            <a:ext uri="{FF2B5EF4-FFF2-40B4-BE49-F238E27FC236}">
              <a16:creationId xmlns:a16="http://schemas.microsoft.com/office/drawing/2014/main" id="{227F23E0-8862-4636-928C-ECEB7EB70DE2}"/>
            </a:ext>
          </a:extLst>
        </xdr:cNvPr>
        <xdr:cNvCxnSpPr/>
      </xdr:nvCxnSpPr>
      <xdr:spPr>
        <a:xfrm>
          <a:off x="2565400" y="9819132"/>
          <a:ext cx="78994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148082</xdr:rowOff>
    </xdr:from>
    <xdr:to>
      <xdr:col>10</xdr:col>
      <xdr:colOff>165100</xdr:colOff>
      <xdr:row>58</xdr:row>
      <xdr:rowOff>78232</xdr:rowOff>
    </xdr:to>
    <xdr:sp macro="" textlink="">
      <xdr:nvSpPr>
        <xdr:cNvPr id="195" name="楕円 194">
          <a:extLst>
            <a:ext uri="{FF2B5EF4-FFF2-40B4-BE49-F238E27FC236}">
              <a16:creationId xmlns:a16="http://schemas.microsoft.com/office/drawing/2014/main" id="{F6388139-85AD-41BB-8DCF-F2402051C23A}"/>
            </a:ext>
          </a:extLst>
        </xdr:cNvPr>
        <xdr:cNvSpPr/>
      </xdr:nvSpPr>
      <xdr:spPr>
        <a:xfrm>
          <a:off x="1739900" y="97035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27432</xdr:rowOff>
    </xdr:from>
    <xdr:to>
      <xdr:col>15</xdr:col>
      <xdr:colOff>50800</xdr:colOff>
      <xdr:row>58</xdr:row>
      <xdr:rowOff>96012</xdr:rowOff>
    </xdr:to>
    <xdr:cxnSp macro="">
      <xdr:nvCxnSpPr>
        <xdr:cNvPr id="196" name="直線コネクタ 195">
          <a:extLst>
            <a:ext uri="{FF2B5EF4-FFF2-40B4-BE49-F238E27FC236}">
              <a16:creationId xmlns:a16="http://schemas.microsoft.com/office/drawing/2014/main" id="{8C2C97D7-6FBB-4F96-8681-50016DF3CE9A}"/>
            </a:ext>
          </a:extLst>
        </xdr:cNvPr>
        <xdr:cNvCxnSpPr/>
      </xdr:nvCxnSpPr>
      <xdr:spPr>
        <a:xfrm>
          <a:off x="1790700" y="9750552"/>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93218</xdr:rowOff>
    </xdr:from>
    <xdr:to>
      <xdr:col>6</xdr:col>
      <xdr:colOff>38100</xdr:colOff>
      <xdr:row>58</xdr:row>
      <xdr:rowOff>23368</xdr:rowOff>
    </xdr:to>
    <xdr:sp macro="" textlink="">
      <xdr:nvSpPr>
        <xdr:cNvPr id="197" name="楕円 196">
          <a:extLst>
            <a:ext uri="{FF2B5EF4-FFF2-40B4-BE49-F238E27FC236}">
              <a16:creationId xmlns:a16="http://schemas.microsoft.com/office/drawing/2014/main" id="{D45E9566-CACB-4572-B167-D7749E9319AF}"/>
            </a:ext>
          </a:extLst>
        </xdr:cNvPr>
        <xdr:cNvSpPr/>
      </xdr:nvSpPr>
      <xdr:spPr>
        <a:xfrm>
          <a:off x="965200" y="96486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144018</xdr:rowOff>
    </xdr:from>
    <xdr:to>
      <xdr:col>10</xdr:col>
      <xdr:colOff>114300</xdr:colOff>
      <xdr:row>58</xdr:row>
      <xdr:rowOff>27432</xdr:rowOff>
    </xdr:to>
    <xdr:cxnSp macro="">
      <xdr:nvCxnSpPr>
        <xdr:cNvPr id="198" name="直線コネクタ 197">
          <a:extLst>
            <a:ext uri="{FF2B5EF4-FFF2-40B4-BE49-F238E27FC236}">
              <a16:creationId xmlns:a16="http://schemas.microsoft.com/office/drawing/2014/main" id="{2F4423B6-9D6C-4761-AD06-D2F02B3BB7F6}"/>
            </a:ext>
          </a:extLst>
        </xdr:cNvPr>
        <xdr:cNvCxnSpPr/>
      </xdr:nvCxnSpPr>
      <xdr:spPr>
        <a:xfrm>
          <a:off x="1008380" y="9699498"/>
          <a:ext cx="78232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126509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4AE34F2-BAAE-4153-82C0-348FDF027D57}"/>
            </a:ext>
          </a:extLst>
        </xdr:cNvPr>
        <xdr:cNvSpPr txBox="1"/>
      </xdr:nvSpPr>
      <xdr:spPr>
        <a:xfrm>
          <a:off x="3170564" y="10352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F79FD08-7142-4660-9258-0E2AA94CA986}"/>
            </a:ext>
          </a:extLst>
        </xdr:cNvPr>
        <xdr:cNvSpPr txBox="1"/>
      </xdr:nvSpPr>
      <xdr:spPr>
        <a:xfrm>
          <a:off x="238570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19067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0590EA1-4414-42DA-9036-673C64DB45C7}"/>
            </a:ext>
          </a:extLst>
        </xdr:cNvPr>
        <xdr:cNvSpPr txBox="1"/>
      </xdr:nvSpPr>
      <xdr:spPr>
        <a:xfrm>
          <a:off x="161100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131081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A01E94C-41C3-405E-A982-875F3FE913C6}"/>
            </a:ext>
          </a:extLst>
        </xdr:cNvPr>
        <xdr:cNvSpPr txBox="1"/>
      </xdr:nvSpPr>
      <xdr:spPr>
        <a:xfrm>
          <a:off x="836304" y="1002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51325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DDE3D01-7ED0-4AF8-AAE6-EFFAC8890D54}"/>
            </a:ext>
          </a:extLst>
        </xdr:cNvPr>
        <xdr:cNvSpPr txBox="1"/>
      </xdr:nvSpPr>
      <xdr:spPr>
        <a:xfrm>
          <a:off x="3170564" y="960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E7AD23F-C66F-439B-8EEA-69E096E484DF}"/>
            </a:ext>
          </a:extLst>
        </xdr:cNvPr>
        <xdr:cNvSpPr txBox="1"/>
      </xdr:nvSpPr>
      <xdr:spPr>
        <a:xfrm>
          <a:off x="2385704" y="955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94759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F1F6AF7-6216-4733-9F40-3895D665F3BF}"/>
            </a:ext>
          </a:extLst>
        </xdr:cNvPr>
        <xdr:cNvSpPr txBox="1"/>
      </xdr:nvSpPr>
      <xdr:spPr>
        <a:xfrm>
          <a:off x="1611004" y="948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39895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C6D6959-03D4-4422-AD4E-6969DE66C24F}"/>
            </a:ext>
          </a:extLst>
        </xdr:cNvPr>
        <xdr:cNvSpPr txBox="1"/>
      </xdr:nvSpPr>
      <xdr:spPr>
        <a:xfrm>
          <a:off x="836304" y="942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69F6018-7279-44B7-B9D6-E8A56C695FF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982681B-DA57-4811-95D7-76B83CA82CD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DE9E8F8-2D5C-4973-A125-D2376C64E52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45E309D-9398-4E78-B4BB-80A16DA61F6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94F3CD6-7BA9-4763-9778-0D333401EB3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0E7C96F-4132-4B25-B2A5-2F43BDA517C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A4E4236-3C9F-4499-A609-D271D3738FA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86E509F-5F6A-4EC5-ACB9-43FFAD906E1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35D4473-3A25-482B-8806-79D6F9F399C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A66F29C-DC54-4392-ABF6-715F5B6F157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F70B9E2E-426A-43A8-B9FC-D526A7EE08C9}"/>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FCB9C619-45B8-469A-9D43-554CFFFB2E7A}"/>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75789045-20D2-44C8-9AAD-520FD2696646}"/>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AEC7199E-9650-4F17-8299-2888DA7A9475}"/>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2055A6B8-A141-4795-A3BA-F8A8A5AB3246}"/>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853F6EF-2FFD-4D6E-ABFF-6732CFC21E5F}"/>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48AE43CE-5CB4-457F-A979-534233E9B58A}"/>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B687F86A-E25E-49A5-8FF0-64344519992E}"/>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1AEDFBC2-B0D2-41C2-9DAB-772CBC623343}"/>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230C9AC0-3DC3-4046-9A60-B6137BEE1357}"/>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BC6CD877-83BC-4BDD-BDB1-7EBFFA733772}"/>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941156E1-C40C-41ED-93D4-C3D46DF19A3B}"/>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F51A9DF5-6C04-42E7-ADDA-324CD51C269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BC7407D0-96B6-4947-B010-52E5CC2C3DDB}"/>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A31A4BB4-2807-41E9-86C2-23C2C8103ED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23411</xdr:rowOff>
    </xdr:from>
    <xdr:to>
      <xdr:col>54</xdr:col>
      <xdr:colOff>189865</xdr:colOff>
      <xdr:row>64</xdr:row>
      <xdr:rowOff>83296</xdr:rowOff>
    </xdr:to>
    <xdr:cxnSp macro="">
      <xdr:nvCxnSpPr>
        <xdr:cNvPr id="232" name="直線コネクタ 231">
          <a:extLst>
            <a:ext uri="{FF2B5EF4-FFF2-40B4-BE49-F238E27FC236}">
              <a16:creationId xmlns:a16="http://schemas.microsoft.com/office/drawing/2014/main" id="{1955CAEF-B3E9-455D-A324-B9E0603E6AD0}"/>
            </a:ext>
          </a:extLst>
        </xdr:cNvPr>
        <xdr:cNvCxnSpPr/>
      </xdr:nvCxnSpPr>
      <xdr:spPr>
        <a:xfrm flipV="1">
          <a:off x="9219565" y="9243611"/>
          <a:ext cx="0" cy="15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87123</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0D826C09-F748-487E-851D-6C39BC419E2F}"/>
            </a:ext>
          </a:extLst>
        </xdr:cNvPr>
        <xdr:cNvSpPr txBox="1"/>
      </xdr:nvSpPr>
      <xdr:spPr>
        <a:xfrm>
          <a:off x="9258300" y="108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83296</xdr:rowOff>
    </xdr:from>
    <xdr:to>
      <xdr:col>55</xdr:col>
      <xdr:colOff>88900</xdr:colOff>
      <xdr:row>64</xdr:row>
      <xdr:rowOff>83296</xdr:rowOff>
    </xdr:to>
    <xdr:cxnSp macro="">
      <xdr:nvCxnSpPr>
        <xdr:cNvPr id="234" name="直線コネクタ 233">
          <a:extLst>
            <a:ext uri="{FF2B5EF4-FFF2-40B4-BE49-F238E27FC236}">
              <a16:creationId xmlns:a16="http://schemas.microsoft.com/office/drawing/2014/main" id="{F87AD538-3B37-44BA-911D-8C4D62C07352}"/>
            </a:ext>
          </a:extLst>
        </xdr:cNvPr>
        <xdr:cNvCxnSpPr/>
      </xdr:nvCxnSpPr>
      <xdr:spPr>
        <a:xfrm>
          <a:off x="9154160" y="10812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141538</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F4E573FE-2FB6-420D-A3B2-2266A533DB9F}"/>
            </a:ext>
          </a:extLst>
        </xdr:cNvPr>
        <xdr:cNvSpPr txBox="1"/>
      </xdr:nvSpPr>
      <xdr:spPr>
        <a:xfrm>
          <a:off x="9258300" y="90264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23411</xdr:rowOff>
    </xdr:from>
    <xdr:to>
      <xdr:col>55</xdr:col>
      <xdr:colOff>88900</xdr:colOff>
      <xdr:row>55</xdr:row>
      <xdr:rowOff>23411</xdr:rowOff>
    </xdr:to>
    <xdr:cxnSp macro="">
      <xdr:nvCxnSpPr>
        <xdr:cNvPr id="236" name="直線コネクタ 235">
          <a:extLst>
            <a:ext uri="{FF2B5EF4-FFF2-40B4-BE49-F238E27FC236}">
              <a16:creationId xmlns:a16="http://schemas.microsoft.com/office/drawing/2014/main" id="{31574AA9-C1AA-4280-A729-09F86C0F60D4}"/>
            </a:ext>
          </a:extLst>
        </xdr:cNvPr>
        <xdr:cNvCxnSpPr/>
      </xdr:nvCxnSpPr>
      <xdr:spPr>
        <a:xfrm>
          <a:off x="9154160" y="92436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50071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80FC2098-D213-4B33-9917-D9DE573B9031}"/>
            </a:ext>
          </a:extLst>
        </xdr:cNvPr>
        <xdr:cNvSpPr txBox="1"/>
      </xdr:nvSpPr>
      <xdr:spPr>
        <a:xfrm>
          <a:off x="9258300" y="102761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71644</xdr:rowOff>
    </xdr:from>
    <xdr:to>
      <xdr:col>55</xdr:col>
      <xdr:colOff>50800</xdr:colOff>
      <xdr:row>62</xdr:row>
      <xdr:rowOff>1794</xdr:rowOff>
    </xdr:to>
    <xdr:sp macro="" textlink="">
      <xdr:nvSpPr>
        <xdr:cNvPr id="238" name="フローチャート: 判断 237">
          <a:extLst>
            <a:ext uri="{FF2B5EF4-FFF2-40B4-BE49-F238E27FC236}">
              <a16:creationId xmlns:a16="http://schemas.microsoft.com/office/drawing/2014/main" id="{033DCED9-3E43-4AAB-9976-132589C4B0FB}"/>
            </a:ext>
          </a:extLst>
        </xdr:cNvPr>
        <xdr:cNvSpPr/>
      </xdr:nvSpPr>
      <xdr:spPr>
        <a:xfrm>
          <a:off x="9192260" y="102976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81626</xdr:rowOff>
    </xdr:from>
    <xdr:to>
      <xdr:col>50</xdr:col>
      <xdr:colOff>165100</xdr:colOff>
      <xdr:row>62</xdr:row>
      <xdr:rowOff>11776</xdr:rowOff>
    </xdr:to>
    <xdr:sp macro="" textlink="">
      <xdr:nvSpPr>
        <xdr:cNvPr id="239" name="フローチャート: 判断 238">
          <a:extLst>
            <a:ext uri="{FF2B5EF4-FFF2-40B4-BE49-F238E27FC236}">
              <a16:creationId xmlns:a16="http://schemas.microsoft.com/office/drawing/2014/main" id="{E477A19E-79AC-445A-BB93-20A420F39825}"/>
            </a:ext>
          </a:extLst>
        </xdr:cNvPr>
        <xdr:cNvSpPr/>
      </xdr:nvSpPr>
      <xdr:spPr>
        <a:xfrm>
          <a:off x="8445500" y="10307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90791</xdr:rowOff>
    </xdr:from>
    <xdr:to>
      <xdr:col>46</xdr:col>
      <xdr:colOff>38100</xdr:colOff>
      <xdr:row>62</xdr:row>
      <xdr:rowOff>20941</xdr:rowOff>
    </xdr:to>
    <xdr:sp macro="" textlink="">
      <xdr:nvSpPr>
        <xdr:cNvPr id="240" name="フローチャート: 判断 239">
          <a:extLst>
            <a:ext uri="{FF2B5EF4-FFF2-40B4-BE49-F238E27FC236}">
              <a16:creationId xmlns:a16="http://schemas.microsoft.com/office/drawing/2014/main" id="{72994487-1AFB-4B47-B2BD-C9E305069EFD}"/>
            </a:ext>
          </a:extLst>
        </xdr:cNvPr>
        <xdr:cNvSpPr/>
      </xdr:nvSpPr>
      <xdr:spPr>
        <a:xfrm>
          <a:off x="7670800" y="103168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93668</xdr:rowOff>
    </xdr:from>
    <xdr:to>
      <xdr:col>41</xdr:col>
      <xdr:colOff>101600</xdr:colOff>
      <xdr:row>63</xdr:row>
      <xdr:rowOff>23818</xdr:rowOff>
    </xdr:to>
    <xdr:sp macro="" textlink="">
      <xdr:nvSpPr>
        <xdr:cNvPr id="241" name="フローチャート: 判断 240">
          <a:extLst>
            <a:ext uri="{FF2B5EF4-FFF2-40B4-BE49-F238E27FC236}">
              <a16:creationId xmlns:a16="http://schemas.microsoft.com/office/drawing/2014/main" id="{4F4B8A52-DD81-45EB-8F78-CB876B962762}"/>
            </a:ext>
          </a:extLst>
        </xdr:cNvPr>
        <xdr:cNvSpPr/>
      </xdr:nvSpPr>
      <xdr:spPr>
        <a:xfrm>
          <a:off x="6873240" y="10487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100295</xdr:rowOff>
    </xdr:from>
    <xdr:to>
      <xdr:col>36</xdr:col>
      <xdr:colOff>165100</xdr:colOff>
      <xdr:row>63</xdr:row>
      <xdr:rowOff>30445</xdr:rowOff>
    </xdr:to>
    <xdr:sp macro="" textlink="">
      <xdr:nvSpPr>
        <xdr:cNvPr id="242" name="フローチャート: 判断 241">
          <a:extLst>
            <a:ext uri="{FF2B5EF4-FFF2-40B4-BE49-F238E27FC236}">
              <a16:creationId xmlns:a16="http://schemas.microsoft.com/office/drawing/2014/main" id="{89A336E2-5B30-46AC-AABC-0869B55A2F9B}"/>
            </a:ext>
          </a:extLst>
        </xdr:cNvPr>
        <xdr:cNvSpPr/>
      </xdr:nvSpPr>
      <xdr:spPr>
        <a:xfrm>
          <a:off x="6098540" y="10493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7F2C142-E231-4EFF-A677-5EEC9840A57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D8DD1A9-85A4-478D-AC99-4C51B779800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F303AC1-6959-476E-A0DA-AB6894AB693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AF3B21F-6BFE-4F66-ADCE-80D84251756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5686336-7117-4C0A-A588-AF0E33E7614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157024</xdr:rowOff>
    </xdr:from>
    <xdr:to>
      <xdr:col>55</xdr:col>
      <xdr:colOff>50800</xdr:colOff>
      <xdr:row>59</xdr:row>
      <xdr:rowOff>87174</xdr:rowOff>
    </xdr:to>
    <xdr:sp macro="" textlink="">
      <xdr:nvSpPr>
        <xdr:cNvPr id="248" name="楕円 247">
          <a:extLst>
            <a:ext uri="{FF2B5EF4-FFF2-40B4-BE49-F238E27FC236}">
              <a16:creationId xmlns:a16="http://schemas.microsoft.com/office/drawing/2014/main" id="{90EB2FB2-3607-4703-8BC5-9D49B66BAC88}"/>
            </a:ext>
          </a:extLst>
        </xdr:cNvPr>
        <xdr:cNvSpPr/>
      </xdr:nvSpPr>
      <xdr:spPr>
        <a:xfrm>
          <a:off x="9192260" y="98801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8451</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4695DAEB-FA21-4635-8535-A61FE93A49F4}"/>
            </a:ext>
          </a:extLst>
        </xdr:cNvPr>
        <xdr:cNvSpPr txBox="1"/>
      </xdr:nvSpPr>
      <xdr:spPr>
        <a:xfrm>
          <a:off x="9258300" y="973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10105</xdr:rowOff>
    </xdr:from>
    <xdr:to>
      <xdr:col>50</xdr:col>
      <xdr:colOff>165100</xdr:colOff>
      <xdr:row>59</xdr:row>
      <xdr:rowOff>111705</xdr:rowOff>
    </xdr:to>
    <xdr:sp macro="" textlink="">
      <xdr:nvSpPr>
        <xdr:cNvPr id="250" name="楕円 249">
          <a:extLst>
            <a:ext uri="{FF2B5EF4-FFF2-40B4-BE49-F238E27FC236}">
              <a16:creationId xmlns:a16="http://schemas.microsoft.com/office/drawing/2014/main" id="{2163486F-C0C2-4DA7-8CE0-6B77D445FBB4}"/>
            </a:ext>
          </a:extLst>
        </xdr:cNvPr>
        <xdr:cNvSpPr/>
      </xdr:nvSpPr>
      <xdr:spPr>
        <a:xfrm>
          <a:off x="8445500" y="990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36374</xdr:rowOff>
    </xdr:from>
    <xdr:to>
      <xdr:col>55</xdr:col>
      <xdr:colOff>0</xdr:colOff>
      <xdr:row>59</xdr:row>
      <xdr:rowOff>60905</xdr:rowOff>
    </xdr:to>
    <xdr:cxnSp macro="">
      <xdr:nvCxnSpPr>
        <xdr:cNvPr id="251" name="直線コネクタ 250">
          <a:extLst>
            <a:ext uri="{FF2B5EF4-FFF2-40B4-BE49-F238E27FC236}">
              <a16:creationId xmlns:a16="http://schemas.microsoft.com/office/drawing/2014/main" id="{ABD1B5FA-C950-41DA-9FD1-DA3A5156F4BD}"/>
            </a:ext>
          </a:extLst>
        </xdr:cNvPr>
        <xdr:cNvCxnSpPr/>
      </xdr:nvCxnSpPr>
      <xdr:spPr>
        <a:xfrm flipV="1">
          <a:off x="8496300" y="9927134"/>
          <a:ext cx="723900" cy="2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30141</xdr:rowOff>
    </xdr:from>
    <xdr:to>
      <xdr:col>46</xdr:col>
      <xdr:colOff>38100</xdr:colOff>
      <xdr:row>59</xdr:row>
      <xdr:rowOff>131741</xdr:rowOff>
    </xdr:to>
    <xdr:sp macro="" textlink="">
      <xdr:nvSpPr>
        <xdr:cNvPr id="252" name="楕円 251">
          <a:extLst>
            <a:ext uri="{FF2B5EF4-FFF2-40B4-BE49-F238E27FC236}">
              <a16:creationId xmlns:a16="http://schemas.microsoft.com/office/drawing/2014/main" id="{18ED8F94-AD1F-46E3-AA15-6CC3500D857D}"/>
            </a:ext>
          </a:extLst>
        </xdr:cNvPr>
        <xdr:cNvSpPr/>
      </xdr:nvSpPr>
      <xdr:spPr>
        <a:xfrm>
          <a:off x="7670800" y="99209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60905</xdr:rowOff>
    </xdr:from>
    <xdr:to>
      <xdr:col>50</xdr:col>
      <xdr:colOff>114300</xdr:colOff>
      <xdr:row>59</xdr:row>
      <xdr:rowOff>80941</xdr:rowOff>
    </xdr:to>
    <xdr:cxnSp macro="">
      <xdr:nvCxnSpPr>
        <xdr:cNvPr id="253" name="直線コネクタ 252">
          <a:extLst>
            <a:ext uri="{FF2B5EF4-FFF2-40B4-BE49-F238E27FC236}">
              <a16:creationId xmlns:a16="http://schemas.microsoft.com/office/drawing/2014/main" id="{FF71B8B2-09F1-4DAC-882D-52432EDA5FED}"/>
            </a:ext>
          </a:extLst>
        </xdr:cNvPr>
        <xdr:cNvCxnSpPr/>
      </xdr:nvCxnSpPr>
      <xdr:spPr>
        <a:xfrm flipV="1">
          <a:off x="7713980" y="9951665"/>
          <a:ext cx="782320" cy="2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50642</xdr:rowOff>
    </xdr:from>
    <xdr:to>
      <xdr:col>41</xdr:col>
      <xdr:colOff>101600</xdr:colOff>
      <xdr:row>59</xdr:row>
      <xdr:rowOff>152242</xdr:rowOff>
    </xdr:to>
    <xdr:sp macro="" textlink="">
      <xdr:nvSpPr>
        <xdr:cNvPr id="254" name="楕円 253">
          <a:extLst>
            <a:ext uri="{FF2B5EF4-FFF2-40B4-BE49-F238E27FC236}">
              <a16:creationId xmlns:a16="http://schemas.microsoft.com/office/drawing/2014/main" id="{C7F2A633-10D8-44D3-A05D-51938F119F77}"/>
            </a:ext>
          </a:extLst>
        </xdr:cNvPr>
        <xdr:cNvSpPr/>
      </xdr:nvSpPr>
      <xdr:spPr>
        <a:xfrm>
          <a:off x="6873240" y="994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80941</xdr:rowOff>
    </xdr:from>
    <xdr:to>
      <xdr:col>45</xdr:col>
      <xdr:colOff>177800</xdr:colOff>
      <xdr:row>59</xdr:row>
      <xdr:rowOff>101442</xdr:rowOff>
    </xdr:to>
    <xdr:cxnSp macro="">
      <xdr:nvCxnSpPr>
        <xdr:cNvPr id="255" name="直線コネクタ 254">
          <a:extLst>
            <a:ext uri="{FF2B5EF4-FFF2-40B4-BE49-F238E27FC236}">
              <a16:creationId xmlns:a16="http://schemas.microsoft.com/office/drawing/2014/main" id="{EE0ACC6E-B420-4AB0-AB25-5C3B75553DAC}"/>
            </a:ext>
          </a:extLst>
        </xdr:cNvPr>
        <xdr:cNvCxnSpPr/>
      </xdr:nvCxnSpPr>
      <xdr:spPr>
        <a:xfrm flipV="1">
          <a:off x="6924040" y="9971701"/>
          <a:ext cx="789940" cy="2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74681</xdr:rowOff>
    </xdr:from>
    <xdr:to>
      <xdr:col>36</xdr:col>
      <xdr:colOff>165100</xdr:colOff>
      <xdr:row>60</xdr:row>
      <xdr:rowOff>4831</xdr:rowOff>
    </xdr:to>
    <xdr:sp macro="" textlink="">
      <xdr:nvSpPr>
        <xdr:cNvPr id="256" name="楕円 255">
          <a:extLst>
            <a:ext uri="{FF2B5EF4-FFF2-40B4-BE49-F238E27FC236}">
              <a16:creationId xmlns:a16="http://schemas.microsoft.com/office/drawing/2014/main" id="{94B0D654-9982-44DB-BC14-EA2E48394588}"/>
            </a:ext>
          </a:extLst>
        </xdr:cNvPr>
        <xdr:cNvSpPr/>
      </xdr:nvSpPr>
      <xdr:spPr>
        <a:xfrm>
          <a:off x="6098540" y="99654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101442</xdr:rowOff>
    </xdr:from>
    <xdr:to>
      <xdr:col>41</xdr:col>
      <xdr:colOff>50800</xdr:colOff>
      <xdr:row>59</xdr:row>
      <xdr:rowOff>125481</xdr:rowOff>
    </xdr:to>
    <xdr:cxnSp macro="">
      <xdr:nvCxnSpPr>
        <xdr:cNvPr id="257" name="直線コネクタ 256">
          <a:extLst>
            <a:ext uri="{FF2B5EF4-FFF2-40B4-BE49-F238E27FC236}">
              <a16:creationId xmlns:a16="http://schemas.microsoft.com/office/drawing/2014/main" id="{7F21963A-BEFB-44D1-AB32-91AF13566D08}"/>
            </a:ext>
          </a:extLst>
        </xdr:cNvPr>
        <xdr:cNvCxnSpPr/>
      </xdr:nvCxnSpPr>
      <xdr:spPr>
        <a:xfrm flipV="1">
          <a:off x="6149340" y="9992202"/>
          <a:ext cx="77470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2903</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BE407E9-5694-4AD5-8296-C38CD2341F62}"/>
            </a:ext>
          </a:extLst>
        </xdr:cNvPr>
        <xdr:cNvSpPr txBox="1"/>
      </xdr:nvSpPr>
      <xdr:spPr>
        <a:xfrm>
          <a:off x="8214575" y="1039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12068</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A55CAB7E-61A4-4EC3-9C28-1D8027F3C553}"/>
            </a:ext>
          </a:extLst>
        </xdr:cNvPr>
        <xdr:cNvSpPr txBox="1"/>
      </xdr:nvSpPr>
      <xdr:spPr>
        <a:xfrm>
          <a:off x="7444955" y="1040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14945</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9AB16E82-C001-431E-BA04-3FC2D5265AC9}"/>
            </a:ext>
          </a:extLst>
        </xdr:cNvPr>
        <xdr:cNvSpPr txBox="1"/>
      </xdr:nvSpPr>
      <xdr:spPr>
        <a:xfrm>
          <a:off x="6670255" y="1057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21572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F53F876E-43F2-4ABD-8AB9-2C0D65528749}"/>
            </a:ext>
          </a:extLst>
        </xdr:cNvPr>
        <xdr:cNvSpPr txBox="1"/>
      </xdr:nvSpPr>
      <xdr:spPr>
        <a:xfrm>
          <a:off x="5872695" y="1058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128232</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98E751E1-F9F7-4109-89FB-9128820F1D14}"/>
            </a:ext>
          </a:extLst>
        </xdr:cNvPr>
        <xdr:cNvSpPr txBox="1"/>
      </xdr:nvSpPr>
      <xdr:spPr>
        <a:xfrm>
          <a:off x="8214575" y="968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148268</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D56591AE-FF46-4C0E-9CF7-6D776E84787A}"/>
            </a:ext>
          </a:extLst>
        </xdr:cNvPr>
        <xdr:cNvSpPr txBox="1"/>
      </xdr:nvSpPr>
      <xdr:spPr>
        <a:xfrm>
          <a:off x="7444955" y="970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168769</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B1345688-8FBA-430C-A6A6-99AECC17D889}"/>
            </a:ext>
          </a:extLst>
        </xdr:cNvPr>
        <xdr:cNvSpPr txBox="1"/>
      </xdr:nvSpPr>
      <xdr:spPr>
        <a:xfrm>
          <a:off x="6670255" y="972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21358</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C5345C60-E418-4FB2-9A29-4E4B4873F7BB}"/>
            </a:ext>
          </a:extLst>
        </xdr:cNvPr>
        <xdr:cNvSpPr txBox="1"/>
      </xdr:nvSpPr>
      <xdr:spPr>
        <a:xfrm>
          <a:off x="5872695" y="974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BE4CCCD7-4C05-45A7-8D1D-1FAC0FAED43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881BA37E-A65F-411F-AF93-360FD8D970C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C95D981D-ADA8-407F-AFC0-F04841754E1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4F4FF06B-B733-4D8B-8E41-F0D21BA74BE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E9644C28-9FCB-447F-A6F2-D36F61FDAFA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6DED2C5-7F64-4F68-A6E7-773AB90F6D9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C2312226-5078-49B4-8706-5545997A60A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3C6CE238-1346-4451-8020-BA854D8205B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85B87FB8-2777-429E-8760-3936ABBFD22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55BB814-D782-41B3-9FB1-52CEBE2B3B5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35E48CA4-1AE6-4942-8336-E20D68C80B5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2CB68977-F952-4DB6-A9CA-3CCDD39D069C}"/>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8" name="テキスト ボックス 277">
          <a:extLst>
            <a:ext uri="{FF2B5EF4-FFF2-40B4-BE49-F238E27FC236}">
              <a16:creationId xmlns:a16="http://schemas.microsoft.com/office/drawing/2014/main" id="{C8792953-9BF0-4CBD-A939-23E8A28D4AA5}"/>
            </a:ext>
          </a:extLst>
        </xdr:cNvPr>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DE364208-B9F4-4D70-9475-104D6DC90A76}"/>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66333BDB-B191-40F7-BFF6-AC2009A1B4FA}"/>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6FFEE940-A82F-45BD-8546-F023882D568A}"/>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CC02C95E-5C84-4A18-8478-E70D2C329955}"/>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2B3A60DA-7F6A-4A09-ADB8-43FEDE81F6B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DD4DDA8E-60D7-4D3C-8347-63CDB3B3B21B}"/>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7D766F0-D3F4-40A3-8391-AE4ECDD8F3F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A6B34A03-5569-4072-A376-D37B734E2A5B}"/>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D79C249-033E-490C-9973-5CC0A705374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138685</xdr:rowOff>
    </xdr:from>
    <xdr:to>
      <xdr:col>24</xdr:col>
      <xdr:colOff>62865</xdr:colOff>
      <xdr:row>86</xdr:row>
      <xdr:rowOff>24385</xdr:rowOff>
    </xdr:to>
    <xdr:cxnSp macro="">
      <xdr:nvCxnSpPr>
        <xdr:cNvPr id="288" name="直線コネクタ 287">
          <a:extLst>
            <a:ext uri="{FF2B5EF4-FFF2-40B4-BE49-F238E27FC236}">
              <a16:creationId xmlns:a16="http://schemas.microsoft.com/office/drawing/2014/main" id="{EA2D04C3-C87D-4F4E-89CD-68365CC8E48E}"/>
            </a:ext>
          </a:extLst>
        </xdr:cNvPr>
        <xdr:cNvCxnSpPr/>
      </xdr:nvCxnSpPr>
      <xdr:spPr>
        <a:xfrm flipV="1">
          <a:off x="4086225" y="13214605"/>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31503B09-6542-4AD6-BC0D-295BB5BAF02A}"/>
            </a:ext>
          </a:extLst>
        </xdr:cNvPr>
        <xdr:cNvSpPr txBox="1"/>
      </xdr:nvSpPr>
      <xdr:spPr>
        <a:xfrm>
          <a:off x="4124960" y="144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90" name="直線コネクタ 289">
          <a:extLst>
            <a:ext uri="{FF2B5EF4-FFF2-40B4-BE49-F238E27FC236}">
              <a16:creationId xmlns:a16="http://schemas.microsoft.com/office/drawing/2014/main" id="{6EA4A208-01E9-4B6A-AC8A-F3D4717685F2}"/>
            </a:ext>
          </a:extLst>
        </xdr:cNvPr>
        <xdr:cNvCxnSpPr/>
      </xdr:nvCxnSpPr>
      <xdr:spPr>
        <a:xfrm>
          <a:off x="402082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85362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8D866C98-5B32-4F9B-A734-3D8B4BD56A55}"/>
            </a:ext>
          </a:extLst>
        </xdr:cNvPr>
        <xdr:cNvSpPr txBox="1"/>
      </xdr:nvSpPr>
      <xdr:spPr>
        <a:xfrm>
          <a:off x="4124960" y="1299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138685</xdr:rowOff>
    </xdr:from>
    <xdr:to>
      <xdr:col>24</xdr:col>
      <xdr:colOff>152400</xdr:colOff>
      <xdr:row>78</xdr:row>
      <xdr:rowOff>138685</xdr:rowOff>
    </xdr:to>
    <xdr:cxnSp macro="">
      <xdr:nvCxnSpPr>
        <xdr:cNvPr id="292" name="直線コネクタ 291">
          <a:extLst>
            <a:ext uri="{FF2B5EF4-FFF2-40B4-BE49-F238E27FC236}">
              <a16:creationId xmlns:a16="http://schemas.microsoft.com/office/drawing/2014/main" id="{181A7260-68A7-461B-8231-2A2E1CC1E4C2}"/>
            </a:ext>
          </a:extLst>
        </xdr:cNvPr>
        <xdr:cNvCxnSpPr/>
      </xdr:nvCxnSpPr>
      <xdr:spPr>
        <a:xfrm>
          <a:off x="4020820" y="13214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CBAE380-E394-422E-BDCE-FABCAD62AC53}"/>
            </a:ext>
          </a:extLst>
        </xdr:cNvPr>
        <xdr:cNvSpPr txBox="1"/>
      </xdr:nvSpPr>
      <xdr:spPr>
        <a:xfrm>
          <a:off x="4124960" y="135288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4" name="フローチャート: 判断 293">
          <a:extLst>
            <a:ext uri="{FF2B5EF4-FFF2-40B4-BE49-F238E27FC236}">
              <a16:creationId xmlns:a16="http://schemas.microsoft.com/office/drawing/2014/main" id="{A0B57F1C-437B-4BBE-922B-7073EC4AB12F}"/>
            </a:ext>
          </a:extLst>
        </xdr:cNvPr>
        <xdr:cNvSpPr/>
      </xdr:nvSpPr>
      <xdr:spPr>
        <a:xfrm>
          <a:off x="4036060" y="13673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17018</xdr:rowOff>
    </xdr:from>
    <xdr:to>
      <xdr:col>20</xdr:col>
      <xdr:colOff>38100</xdr:colOff>
      <xdr:row>81</xdr:row>
      <xdr:rowOff>118618</xdr:rowOff>
    </xdr:to>
    <xdr:sp macro="" textlink="">
      <xdr:nvSpPr>
        <xdr:cNvPr id="295" name="フローチャート: 判断 294">
          <a:extLst>
            <a:ext uri="{FF2B5EF4-FFF2-40B4-BE49-F238E27FC236}">
              <a16:creationId xmlns:a16="http://schemas.microsoft.com/office/drawing/2014/main" id="{1A6A7458-A848-4287-B06B-6B24DCF1B878}"/>
            </a:ext>
          </a:extLst>
        </xdr:cNvPr>
        <xdr:cNvSpPr/>
      </xdr:nvSpPr>
      <xdr:spPr>
        <a:xfrm>
          <a:off x="3312160" y="135958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96" name="フローチャート: 判断 295">
          <a:extLst>
            <a:ext uri="{FF2B5EF4-FFF2-40B4-BE49-F238E27FC236}">
              <a16:creationId xmlns:a16="http://schemas.microsoft.com/office/drawing/2014/main" id="{79615F66-85EC-45C8-87F3-62108559E931}"/>
            </a:ext>
          </a:extLst>
        </xdr:cNvPr>
        <xdr:cNvSpPr/>
      </xdr:nvSpPr>
      <xdr:spPr>
        <a:xfrm>
          <a:off x="2514600" y="136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94742</xdr:rowOff>
    </xdr:from>
    <xdr:to>
      <xdr:col>10</xdr:col>
      <xdr:colOff>165100</xdr:colOff>
      <xdr:row>80</xdr:row>
      <xdr:rowOff>24892</xdr:rowOff>
    </xdr:to>
    <xdr:sp macro="" textlink="">
      <xdr:nvSpPr>
        <xdr:cNvPr id="297" name="フローチャート: 判断 296">
          <a:extLst>
            <a:ext uri="{FF2B5EF4-FFF2-40B4-BE49-F238E27FC236}">
              <a16:creationId xmlns:a16="http://schemas.microsoft.com/office/drawing/2014/main" id="{43C1DE31-7720-406D-BEA9-EC8AC9FAF80E}"/>
            </a:ext>
          </a:extLst>
        </xdr:cNvPr>
        <xdr:cNvSpPr/>
      </xdr:nvSpPr>
      <xdr:spPr>
        <a:xfrm>
          <a:off x="1739900" y="13338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98" name="フローチャート: 判断 297">
          <a:extLst>
            <a:ext uri="{FF2B5EF4-FFF2-40B4-BE49-F238E27FC236}">
              <a16:creationId xmlns:a16="http://schemas.microsoft.com/office/drawing/2014/main" id="{71BDEF44-157D-4E74-9D9E-35FF1D0A50CC}"/>
            </a:ext>
          </a:extLst>
        </xdr:cNvPr>
        <xdr:cNvSpPr/>
      </xdr:nvSpPr>
      <xdr:spPr>
        <a:xfrm>
          <a:off x="965200" y="132971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00BC0C5-708C-4E81-A52E-B5F5388512C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EAEB9B4-84BF-407F-B56D-A29673CDF07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E4993BD-7E42-4F5D-BCA7-F3CCA4DD318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7199A7B-C127-4D3B-8586-75571FF06B2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17FD10D-4EB2-455F-A741-B2895197005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53594</xdr:rowOff>
    </xdr:from>
    <xdr:to>
      <xdr:col>24</xdr:col>
      <xdr:colOff>114300</xdr:colOff>
      <xdr:row>83</xdr:row>
      <xdr:rowOff>155194</xdr:rowOff>
    </xdr:to>
    <xdr:sp macro="" textlink="">
      <xdr:nvSpPr>
        <xdr:cNvPr id="304" name="楕円 303">
          <a:extLst>
            <a:ext uri="{FF2B5EF4-FFF2-40B4-BE49-F238E27FC236}">
              <a16:creationId xmlns:a16="http://schemas.microsoft.com/office/drawing/2014/main" id="{AB4F3DFD-D626-488B-BE08-C8215E777F3A}"/>
            </a:ext>
          </a:extLst>
        </xdr:cNvPr>
        <xdr:cNvSpPr/>
      </xdr:nvSpPr>
      <xdr:spPr>
        <a:xfrm>
          <a:off x="4036060" y="139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32021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E81398E3-D2C2-4366-9880-549E27E5D7AA}"/>
            </a:ext>
          </a:extLst>
        </xdr:cNvPr>
        <xdr:cNvSpPr txBox="1"/>
      </xdr:nvSpPr>
      <xdr:spPr>
        <a:xfrm>
          <a:off x="4124960" y="139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xdr:rowOff>
    </xdr:from>
    <xdr:to>
      <xdr:col>20</xdr:col>
      <xdr:colOff>38100</xdr:colOff>
      <xdr:row>83</xdr:row>
      <xdr:rowOff>104902</xdr:rowOff>
    </xdr:to>
    <xdr:sp macro="" textlink="">
      <xdr:nvSpPr>
        <xdr:cNvPr id="306" name="楕円 305">
          <a:extLst>
            <a:ext uri="{FF2B5EF4-FFF2-40B4-BE49-F238E27FC236}">
              <a16:creationId xmlns:a16="http://schemas.microsoft.com/office/drawing/2014/main" id="{B6509789-0B2C-492E-823A-D5030966D038}"/>
            </a:ext>
          </a:extLst>
        </xdr:cNvPr>
        <xdr:cNvSpPr/>
      </xdr:nvSpPr>
      <xdr:spPr>
        <a:xfrm>
          <a:off x="3312160" y="13917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54102</xdr:rowOff>
    </xdr:from>
    <xdr:to>
      <xdr:col>24</xdr:col>
      <xdr:colOff>63500</xdr:colOff>
      <xdr:row>83</xdr:row>
      <xdr:rowOff>104394</xdr:rowOff>
    </xdr:to>
    <xdr:cxnSp macro="">
      <xdr:nvCxnSpPr>
        <xdr:cNvPr id="307" name="直線コネクタ 306">
          <a:extLst>
            <a:ext uri="{FF2B5EF4-FFF2-40B4-BE49-F238E27FC236}">
              <a16:creationId xmlns:a16="http://schemas.microsoft.com/office/drawing/2014/main" id="{BA7B5603-E4CE-4832-867A-7E2DDA1D780F}"/>
            </a:ext>
          </a:extLst>
        </xdr:cNvPr>
        <xdr:cNvCxnSpPr/>
      </xdr:nvCxnSpPr>
      <xdr:spPr>
        <a:xfrm>
          <a:off x="3355340" y="13968222"/>
          <a:ext cx="7315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308" name="楕円 307">
          <a:extLst>
            <a:ext uri="{FF2B5EF4-FFF2-40B4-BE49-F238E27FC236}">
              <a16:creationId xmlns:a16="http://schemas.microsoft.com/office/drawing/2014/main" id="{A5E6610D-8262-442B-AAD7-206C06888CC4}"/>
            </a:ext>
          </a:extLst>
        </xdr:cNvPr>
        <xdr:cNvSpPr/>
      </xdr:nvSpPr>
      <xdr:spPr>
        <a:xfrm>
          <a:off x="2514600" y="13870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54102</xdr:rowOff>
    </xdr:to>
    <xdr:cxnSp macro="">
      <xdr:nvCxnSpPr>
        <xdr:cNvPr id="309" name="直線コネクタ 308">
          <a:extLst>
            <a:ext uri="{FF2B5EF4-FFF2-40B4-BE49-F238E27FC236}">
              <a16:creationId xmlns:a16="http://schemas.microsoft.com/office/drawing/2014/main" id="{0A262922-D815-4560-9CA6-0648F05F93BB}"/>
            </a:ext>
          </a:extLst>
        </xdr:cNvPr>
        <xdr:cNvCxnSpPr/>
      </xdr:nvCxnSpPr>
      <xdr:spPr>
        <a:xfrm>
          <a:off x="2565400" y="13917931"/>
          <a:ext cx="78994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51308</xdr:rowOff>
    </xdr:from>
    <xdr:to>
      <xdr:col>10</xdr:col>
      <xdr:colOff>165100</xdr:colOff>
      <xdr:row>82</xdr:row>
      <xdr:rowOff>152908</xdr:rowOff>
    </xdr:to>
    <xdr:sp macro="" textlink="">
      <xdr:nvSpPr>
        <xdr:cNvPr id="310" name="楕円 309">
          <a:extLst>
            <a:ext uri="{FF2B5EF4-FFF2-40B4-BE49-F238E27FC236}">
              <a16:creationId xmlns:a16="http://schemas.microsoft.com/office/drawing/2014/main" id="{518245E3-A7B0-4220-82AC-EFF961F93278}"/>
            </a:ext>
          </a:extLst>
        </xdr:cNvPr>
        <xdr:cNvSpPr/>
      </xdr:nvSpPr>
      <xdr:spPr>
        <a:xfrm>
          <a:off x="1739900" y="137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102108</xdr:rowOff>
    </xdr:from>
    <xdr:to>
      <xdr:col>15</xdr:col>
      <xdr:colOff>50800</xdr:colOff>
      <xdr:row>83</xdr:row>
      <xdr:rowOff>3811</xdr:rowOff>
    </xdr:to>
    <xdr:cxnSp macro="">
      <xdr:nvCxnSpPr>
        <xdr:cNvPr id="311" name="直線コネクタ 310">
          <a:extLst>
            <a:ext uri="{FF2B5EF4-FFF2-40B4-BE49-F238E27FC236}">
              <a16:creationId xmlns:a16="http://schemas.microsoft.com/office/drawing/2014/main" id="{3C2BEFB5-2BE7-47B8-BB2F-8A1C2C4B4D27}"/>
            </a:ext>
          </a:extLst>
        </xdr:cNvPr>
        <xdr:cNvCxnSpPr/>
      </xdr:nvCxnSpPr>
      <xdr:spPr>
        <a:xfrm>
          <a:off x="1790700" y="13848588"/>
          <a:ext cx="774700" cy="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154178</xdr:rowOff>
    </xdr:from>
    <xdr:to>
      <xdr:col>6</xdr:col>
      <xdr:colOff>38100</xdr:colOff>
      <xdr:row>82</xdr:row>
      <xdr:rowOff>84328</xdr:rowOff>
    </xdr:to>
    <xdr:sp macro="" textlink="">
      <xdr:nvSpPr>
        <xdr:cNvPr id="312" name="楕円 311">
          <a:extLst>
            <a:ext uri="{FF2B5EF4-FFF2-40B4-BE49-F238E27FC236}">
              <a16:creationId xmlns:a16="http://schemas.microsoft.com/office/drawing/2014/main" id="{67C563B2-A5AA-45DA-9927-747DD892FC6B}"/>
            </a:ext>
          </a:extLst>
        </xdr:cNvPr>
        <xdr:cNvSpPr/>
      </xdr:nvSpPr>
      <xdr:spPr>
        <a:xfrm>
          <a:off x="965200" y="13733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33528</xdr:rowOff>
    </xdr:from>
    <xdr:to>
      <xdr:col>10</xdr:col>
      <xdr:colOff>114300</xdr:colOff>
      <xdr:row>82</xdr:row>
      <xdr:rowOff>102108</xdr:rowOff>
    </xdr:to>
    <xdr:cxnSp macro="">
      <xdr:nvCxnSpPr>
        <xdr:cNvPr id="313" name="直線コネクタ 312">
          <a:extLst>
            <a:ext uri="{FF2B5EF4-FFF2-40B4-BE49-F238E27FC236}">
              <a16:creationId xmlns:a16="http://schemas.microsoft.com/office/drawing/2014/main" id="{944CFE9C-4D24-428B-A6B4-C78B82A2C712}"/>
            </a:ext>
          </a:extLst>
        </xdr:cNvPr>
        <xdr:cNvCxnSpPr/>
      </xdr:nvCxnSpPr>
      <xdr:spPr>
        <a:xfrm>
          <a:off x="1008380" y="13780008"/>
          <a:ext cx="7823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135145</xdr:rowOff>
    </xdr:from>
    <xdr:ext cx="405111" cy="259045"/>
    <xdr:sp macro="" textlink="">
      <xdr:nvSpPr>
        <xdr:cNvPr id="314" name="n_1aveValue【公営住宅】&#10;有形固定資産減価償却率">
          <a:extLst>
            <a:ext uri="{FF2B5EF4-FFF2-40B4-BE49-F238E27FC236}">
              <a16:creationId xmlns:a16="http://schemas.microsoft.com/office/drawing/2014/main" id="{6759C6C3-4BF1-46B2-AA21-FA9613DEA5E8}"/>
            </a:ext>
          </a:extLst>
        </xdr:cNvPr>
        <xdr:cNvSpPr txBox="1"/>
      </xdr:nvSpPr>
      <xdr:spPr>
        <a:xfrm>
          <a:off x="3170564" y="1337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9414</xdr:rowOff>
    </xdr:from>
    <xdr:ext cx="405111" cy="259045"/>
    <xdr:sp macro="" textlink="">
      <xdr:nvSpPr>
        <xdr:cNvPr id="315" name="n_2aveValue【公営住宅】&#10;有形固定資産減価償却率">
          <a:extLst>
            <a:ext uri="{FF2B5EF4-FFF2-40B4-BE49-F238E27FC236}">
              <a16:creationId xmlns:a16="http://schemas.microsoft.com/office/drawing/2014/main" id="{6E7F66C5-95D2-4460-88D9-B522A5E39A71}"/>
            </a:ext>
          </a:extLst>
        </xdr:cNvPr>
        <xdr:cNvSpPr txBox="1"/>
      </xdr:nvSpPr>
      <xdr:spPr>
        <a:xfrm>
          <a:off x="2385704" y="1342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41419</xdr:rowOff>
    </xdr:from>
    <xdr:ext cx="405111" cy="259045"/>
    <xdr:sp macro="" textlink="">
      <xdr:nvSpPr>
        <xdr:cNvPr id="316" name="n_3aveValue【公営住宅】&#10;有形固定資産減価償却率">
          <a:extLst>
            <a:ext uri="{FF2B5EF4-FFF2-40B4-BE49-F238E27FC236}">
              <a16:creationId xmlns:a16="http://schemas.microsoft.com/office/drawing/2014/main" id="{A1546B24-CF4B-434A-B274-1683EF239B22}"/>
            </a:ext>
          </a:extLst>
        </xdr:cNvPr>
        <xdr:cNvSpPr txBox="1"/>
      </xdr:nvSpPr>
      <xdr:spPr>
        <a:xfrm>
          <a:off x="1611004" y="1311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317" name="n_4aveValue【公営住宅】&#10;有形固定資産減価償却率">
          <a:extLst>
            <a:ext uri="{FF2B5EF4-FFF2-40B4-BE49-F238E27FC236}">
              <a16:creationId xmlns:a16="http://schemas.microsoft.com/office/drawing/2014/main" id="{B46AF198-4488-4516-A5EC-A1D254473019}"/>
            </a:ext>
          </a:extLst>
        </xdr:cNvPr>
        <xdr:cNvSpPr txBox="1"/>
      </xdr:nvSpPr>
      <xdr:spPr>
        <a:xfrm>
          <a:off x="836304" y="1307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96029</xdr:rowOff>
    </xdr:from>
    <xdr:ext cx="405111" cy="259045"/>
    <xdr:sp macro="" textlink="">
      <xdr:nvSpPr>
        <xdr:cNvPr id="318" name="n_1mainValue【公営住宅】&#10;有形固定資産減価償却率">
          <a:extLst>
            <a:ext uri="{FF2B5EF4-FFF2-40B4-BE49-F238E27FC236}">
              <a16:creationId xmlns:a16="http://schemas.microsoft.com/office/drawing/2014/main" id="{961DD1D5-FA11-4168-930B-D7825FE723DC}"/>
            </a:ext>
          </a:extLst>
        </xdr:cNvPr>
        <xdr:cNvSpPr txBox="1"/>
      </xdr:nvSpPr>
      <xdr:spPr>
        <a:xfrm>
          <a:off x="3170564" y="140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19" name="n_2mainValue【公営住宅】&#10;有形固定資産減価償却率">
          <a:extLst>
            <a:ext uri="{FF2B5EF4-FFF2-40B4-BE49-F238E27FC236}">
              <a16:creationId xmlns:a16="http://schemas.microsoft.com/office/drawing/2014/main" id="{267B964E-AA6F-499F-BE90-F9235FB122B4}"/>
            </a:ext>
          </a:extLst>
        </xdr:cNvPr>
        <xdr:cNvSpPr txBox="1"/>
      </xdr:nvSpPr>
      <xdr:spPr>
        <a:xfrm>
          <a:off x="2385704"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144035</xdr:rowOff>
    </xdr:from>
    <xdr:ext cx="405111" cy="259045"/>
    <xdr:sp macro="" textlink="">
      <xdr:nvSpPr>
        <xdr:cNvPr id="320" name="n_3mainValue【公営住宅】&#10;有形固定資産減価償却率">
          <a:extLst>
            <a:ext uri="{FF2B5EF4-FFF2-40B4-BE49-F238E27FC236}">
              <a16:creationId xmlns:a16="http://schemas.microsoft.com/office/drawing/2014/main" id="{C24BA9DC-3E2C-4CA3-983D-79AA2F4FF43C}"/>
            </a:ext>
          </a:extLst>
        </xdr:cNvPr>
        <xdr:cNvSpPr txBox="1"/>
      </xdr:nvSpPr>
      <xdr:spPr>
        <a:xfrm>
          <a:off x="1611004" y="1389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75455</xdr:rowOff>
    </xdr:from>
    <xdr:ext cx="405111" cy="259045"/>
    <xdr:sp macro="" textlink="">
      <xdr:nvSpPr>
        <xdr:cNvPr id="321" name="n_4mainValue【公営住宅】&#10;有形固定資産減価償却率">
          <a:extLst>
            <a:ext uri="{FF2B5EF4-FFF2-40B4-BE49-F238E27FC236}">
              <a16:creationId xmlns:a16="http://schemas.microsoft.com/office/drawing/2014/main" id="{9846173C-11A2-4C68-A735-89CE02BF7DF1}"/>
            </a:ext>
          </a:extLst>
        </xdr:cNvPr>
        <xdr:cNvSpPr txBox="1"/>
      </xdr:nvSpPr>
      <xdr:spPr>
        <a:xfrm>
          <a:off x="836304" y="1382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872521E-F713-4D03-9A0B-8670EEC850F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0BE5315-9E08-4D38-9337-0454C6DD1DF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BA00D80-ED7B-48A4-A2DD-C738FA994AD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6F9724D-9661-4EE4-A6CF-5951C2384B4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6042248C-6F98-432C-9903-3B25F819391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89005E2-F30F-4F03-BACA-B29FCF7EDC7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681093F-6210-4B4D-BFCA-F42575B1F78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9AF988D-44DE-427C-A8E6-3AEA660ECE9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68DF8AA-1734-47B0-9335-F3DC858A714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DB9066D-3E9F-4C21-9137-1AA9187F469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8DA26B0F-B636-4201-BE94-D2FD2D34BCA4}"/>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B08C5DEA-2F03-4BBD-8223-6AA9CD576B9A}"/>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78409D73-34A7-4F3D-BF6A-90FC379EA292}"/>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1FBFE7B4-1ADD-4991-A7D8-0E228592DE79}"/>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B7BE2CB9-8DB5-4EE3-9DD3-4B5F3E5D5A43}"/>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D86A3689-3313-4168-A48A-298273952A7B}"/>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41BEBBC8-5922-4B87-971C-5E696CC721CB}"/>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46F88CCF-6CFA-43BA-ABD9-8ED21F5B3AF9}"/>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9173D6C-9851-43C6-94E0-8EB72D13186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44AA839-65DB-4F3D-9078-93F192EA3F7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AA943680-0847-487C-A8F8-4BDA6DC9271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123597</xdr:rowOff>
    </xdr:from>
    <xdr:to>
      <xdr:col>54</xdr:col>
      <xdr:colOff>189865</xdr:colOff>
      <xdr:row>86</xdr:row>
      <xdr:rowOff>24385</xdr:rowOff>
    </xdr:to>
    <xdr:cxnSp macro="">
      <xdr:nvCxnSpPr>
        <xdr:cNvPr id="343" name="直線コネクタ 342">
          <a:extLst>
            <a:ext uri="{FF2B5EF4-FFF2-40B4-BE49-F238E27FC236}">
              <a16:creationId xmlns:a16="http://schemas.microsoft.com/office/drawing/2014/main" id="{84BF64BB-71EB-4300-9FBC-A57C98027D65}"/>
            </a:ext>
          </a:extLst>
        </xdr:cNvPr>
        <xdr:cNvCxnSpPr/>
      </xdr:nvCxnSpPr>
      <xdr:spPr>
        <a:xfrm flipV="1">
          <a:off x="9219565" y="13199517"/>
          <a:ext cx="0" cy="1241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4" name="【公営住宅】&#10;一人当たり面積最小値テキスト">
          <a:extLst>
            <a:ext uri="{FF2B5EF4-FFF2-40B4-BE49-F238E27FC236}">
              <a16:creationId xmlns:a16="http://schemas.microsoft.com/office/drawing/2014/main" id="{097ED35E-B253-4540-876C-890323E7648B}"/>
            </a:ext>
          </a:extLst>
        </xdr:cNvPr>
        <xdr:cNvSpPr txBox="1"/>
      </xdr:nvSpPr>
      <xdr:spPr>
        <a:xfrm>
          <a:off x="925830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5" name="直線コネクタ 344">
          <a:extLst>
            <a:ext uri="{FF2B5EF4-FFF2-40B4-BE49-F238E27FC236}">
              <a16:creationId xmlns:a16="http://schemas.microsoft.com/office/drawing/2014/main" id="{9047CC0C-B488-4D38-A95F-6206C37F0B1C}"/>
            </a:ext>
          </a:extLst>
        </xdr:cNvPr>
        <xdr:cNvCxnSpPr/>
      </xdr:nvCxnSpPr>
      <xdr:spPr>
        <a:xfrm>
          <a:off x="915416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70274</xdr:rowOff>
    </xdr:from>
    <xdr:ext cx="469744" cy="259045"/>
    <xdr:sp macro="" textlink="">
      <xdr:nvSpPr>
        <xdr:cNvPr id="346" name="【公営住宅】&#10;一人当たり面積最大値テキスト">
          <a:extLst>
            <a:ext uri="{FF2B5EF4-FFF2-40B4-BE49-F238E27FC236}">
              <a16:creationId xmlns:a16="http://schemas.microsoft.com/office/drawing/2014/main" id="{5ECCD813-5BC3-4273-8839-F14EFE2AD4EF}"/>
            </a:ext>
          </a:extLst>
        </xdr:cNvPr>
        <xdr:cNvSpPr txBox="1"/>
      </xdr:nvSpPr>
      <xdr:spPr>
        <a:xfrm>
          <a:off x="9258300" y="1297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123597</xdr:rowOff>
    </xdr:from>
    <xdr:to>
      <xdr:col>55</xdr:col>
      <xdr:colOff>88900</xdr:colOff>
      <xdr:row>78</xdr:row>
      <xdr:rowOff>123597</xdr:rowOff>
    </xdr:to>
    <xdr:cxnSp macro="">
      <xdr:nvCxnSpPr>
        <xdr:cNvPr id="347" name="直線コネクタ 346">
          <a:extLst>
            <a:ext uri="{FF2B5EF4-FFF2-40B4-BE49-F238E27FC236}">
              <a16:creationId xmlns:a16="http://schemas.microsoft.com/office/drawing/2014/main" id="{6EE98DF8-CFAB-45CB-AA6F-C81634F7EB6E}"/>
            </a:ext>
          </a:extLst>
        </xdr:cNvPr>
        <xdr:cNvCxnSpPr/>
      </xdr:nvCxnSpPr>
      <xdr:spPr>
        <a:xfrm>
          <a:off x="9154160" y="13199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3675</xdr:rowOff>
    </xdr:from>
    <xdr:ext cx="469744" cy="259045"/>
    <xdr:sp macro="" textlink="">
      <xdr:nvSpPr>
        <xdr:cNvPr id="348" name="【公営住宅】&#10;一人当たり面積平均値テキスト">
          <a:extLst>
            <a:ext uri="{FF2B5EF4-FFF2-40B4-BE49-F238E27FC236}">
              <a16:creationId xmlns:a16="http://schemas.microsoft.com/office/drawing/2014/main" id="{5838FEC6-5DF8-46F5-B7FA-7FB75D5FEEC1}"/>
            </a:ext>
          </a:extLst>
        </xdr:cNvPr>
        <xdr:cNvSpPr txBox="1"/>
      </xdr:nvSpPr>
      <xdr:spPr>
        <a:xfrm>
          <a:off x="9258300" y="13750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25248</xdr:rowOff>
    </xdr:from>
    <xdr:to>
      <xdr:col>55</xdr:col>
      <xdr:colOff>50800</xdr:colOff>
      <xdr:row>82</xdr:row>
      <xdr:rowOff>126848</xdr:rowOff>
    </xdr:to>
    <xdr:sp macro="" textlink="">
      <xdr:nvSpPr>
        <xdr:cNvPr id="349" name="フローチャート: 判断 348">
          <a:extLst>
            <a:ext uri="{FF2B5EF4-FFF2-40B4-BE49-F238E27FC236}">
              <a16:creationId xmlns:a16="http://schemas.microsoft.com/office/drawing/2014/main" id="{EEFD0ECF-2344-483B-B28D-F7777C183FBC}"/>
            </a:ext>
          </a:extLst>
        </xdr:cNvPr>
        <xdr:cNvSpPr/>
      </xdr:nvSpPr>
      <xdr:spPr>
        <a:xfrm>
          <a:off x="9192260" y="137717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28905</xdr:rowOff>
    </xdr:from>
    <xdr:to>
      <xdr:col>50</xdr:col>
      <xdr:colOff>165100</xdr:colOff>
      <xdr:row>82</xdr:row>
      <xdr:rowOff>130505</xdr:rowOff>
    </xdr:to>
    <xdr:sp macro="" textlink="">
      <xdr:nvSpPr>
        <xdr:cNvPr id="350" name="フローチャート: 判断 349">
          <a:extLst>
            <a:ext uri="{FF2B5EF4-FFF2-40B4-BE49-F238E27FC236}">
              <a16:creationId xmlns:a16="http://schemas.microsoft.com/office/drawing/2014/main" id="{E7588BF7-9E78-44F1-BD2B-A5091B9A127D}"/>
            </a:ext>
          </a:extLst>
        </xdr:cNvPr>
        <xdr:cNvSpPr/>
      </xdr:nvSpPr>
      <xdr:spPr>
        <a:xfrm>
          <a:off x="8445500" y="137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139091</xdr:rowOff>
    </xdr:from>
    <xdr:to>
      <xdr:col>46</xdr:col>
      <xdr:colOff>38100</xdr:colOff>
      <xdr:row>82</xdr:row>
      <xdr:rowOff>69241</xdr:rowOff>
    </xdr:to>
    <xdr:sp macro="" textlink="">
      <xdr:nvSpPr>
        <xdr:cNvPr id="351" name="フローチャート: 判断 350">
          <a:extLst>
            <a:ext uri="{FF2B5EF4-FFF2-40B4-BE49-F238E27FC236}">
              <a16:creationId xmlns:a16="http://schemas.microsoft.com/office/drawing/2014/main" id="{990A383C-0FE8-4499-9D6F-76138FA45314}"/>
            </a:ext>
          </a:extLst>
        </xdr:cNvPr>
        <xdr:cNvSpPr/>
      </xdr:nvSpPr>
      <xdr:spPr>
        <a:xfrm>
          <a:off x="7670800" y="137179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35764</xdr:rowOff>
    </xdr:from>
    <xdr:to>
      <xdr:col>41</xdr:col>
      <xdr:colOff>101600</xdr:colOff>
      <xdr:row>81</xdr:row>
      <xdr:rowOff>137364</xdr:rowOff>
    </xdr:to>
    <xdr:sp macro="" textlink="">
      <xdr:nvSpPr>
        <xdr:cNvPr id="352" name="フローチャート: 判断 351">
          <a:extLst>
            <a:ext uri="{FF2B5EF4-FFF2-40B4-BE49-F238E27FC236}">
              <a16:creationId xmlns:a16="http://schemas.microsoft.com/office/drawing/2014/main" id="{BC6C0EBD-C288-48F9-B121-2AC1F260E5D5}"/>
            </a:ext>
          </a:extLst>
        </xdr:cNvPr>
        <xdr:cNvSpPr/>
      </xdr:nvSpPr>
      <xdr:spPr>
        <a:xfrm>
          <a:off x="6873240" y="1361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40793</xdr:rowOff>
    </xdr:from>
    <xdr:to>
      <xdr:col>36</xdr:col>
      <xdr:colOff>165100</xdr:colOff>
      <xdr:row>81</xdr:row>
      <xdr:rowOff>142393</xdr:rowOff>
    </xdr:to>
    <xdr:sp macro="" textlink="">
      <xdr:nvSpPr>
        <xdr:cNvPr id="353" name="フローチャート: 判断 352">
          <a:extLst>
            <a:ext uri="{FF2B5EF4-FFF2-40B4-BE49-F238E27FC236}">
              <a16:creationId xmlns:a16="http://schemas.microsoft.com/office/drawing/2014/main" id="{5C61FFD9-273D-4782-AF41-08899304DDE9}"/>
            </a:ext>
          </a:extLst>
        </xdr:cNvPr>
        <xdr:cNvSpPr/>
      </xdr:nvSpPr>
      <xdr:spPr>
        <a:xfrm>
          <a:off x="6098540" y="136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593372C-D01D-470E-8E12-4F0A284A061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05E8D4A-02B4-452E-958E-6CD67165629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72368BF-12C0-42C3-8399-D33F6B80F1D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F775A30-BA48-487C-ADF1-015BE369516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53E5C43-6B32-417D-8762-9C2D85E3139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163322</xdr:rowOff>
    </xdr:from>
    <xdr:to>
      <xdr:col>55</xdr:col>
      <xdr:colOff>50800</xdr:colOff>
      <xdr:row>81</xdr:row>
      <xdr:rowOff>93472</xdr:rowOff>
    </xdr:to>
    <xdr:sp macro="" textlink="">
      <xdr:nvSpPr>
        <xdr:cNvPr id="359" name="楕円 358">
          <a:extLst>
            <a:ext uri="{FF2B5EF4-FFF2-40B4-BE49-F238E27FC236}">
              <a16:creationId xmlns:a16="http://schemas.microsoft.com/office/drawing/2014/main" id="{BDDE2295-E57C-450E-8412-705490DCE260}"/>
            </a:ext>
          </a:extLst>
        </xdr:cNvPr>
        <xdr:cNvSpPr/>
      </xdr:nvSpPr>
      <xdr:spPr>
        <a:xfrm>
          <a:off x="9192260" y="135745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14749</xdr:rowOff>
    </xdr:from>
    <xdr:ext cx="469744" cy="259045"/>
    <xdr:sp macro="" textlink="">
      <xdr:nvSpPr>
        <xdr:cNvPr id="360" name="【公営住宅】&#10;一人当たり面積該当値テキスト">
          <a:extLst>
            <a:ext uri="{FF2B5EF4-FFF2-40B4-BE49-F238E27FC236}">
              <a16:creationId xmlns:a16="http://schemas.microsoft.com/office/drawing/2014/main" id="{9F747EFA-50CA-4C56-97B9-A3192AD59042}"/>
            </a:ext>
          </a:extLst>
        </xdr:cNvPr>
        <xdr:cNvSpPr txBox="1"/>
      </xdr:nvSpPr>
      <xdr:spPr>
        <a:xfrm>
          <a:off x="9258300" y="1342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7417</xdr:rowOff>
    </xdr:from>
    <xdr:to>
      <xdr:col>50</xdr:col>
      <xdr:colOff>165100</xdr:colOff>
      <xdr:row>81</xdr:row>
      <xdr:rowOff>109017</xdr:rowOff>
    </xdr:to>
    <xdr:sp macro="" textlink="">
      <xdr:nvSpPr>
        <xdr:cNvPr id="361" name="楕円 360">
          <a:extLst>
            <a:ext uri="{FF2B5EF4-FFF2-40B4-BE49-F238E27FC236}">
              <a16:creationId xmlns:a16="http://schemas.microsoft.com/office/drawing/2014/main" id="{BCD5FFB7-6FC3-4740-9007-18DB7B2C44E0}"/>
            </a:ext>
          </a:extLst>
        </xdr:cNvPr>
        <xdr:cNvSpPr/>
      </xdr:nvSpPr>
      <xdr:spPr>
        <a:xfrm>
          <a:off x="8445500" y="135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42672</xdr:rowOff>
    </xdr:from>
    <xdr:to>
      <xdr:col>55</xdr:col>
      <xdr:colOff>0</xdr:colOff>
      <xdr:row>81</xdr:row>
      <xdr:rowOff>58217</xdr:rowOff>
    </xdr:to>
    <xdr:cxnSp macro="">
      <xdr:nvCxnSpPr>
        <xdr:cNvPr id="362" name="直線コネクタ 361">
          <a:extLst>
            <a:ext uri="{FF2B5EF4-FFF2-40B4-BE49-F238E27FC236}">
              <a16:creationId xmlns:a16="http://schemas.microsoft.com/office/drawing/2014/main" id="{72037A5B-EE1D-4BB9-ACA7-3E7425C5335E}"/>
            </a:ext>
          </a:extLst>
        </xdr:cNvPr>
        <xdr:cNvCxnSpPr/>
      </xdr:nvCxnSpPr>
      <xdr:spPr>
        <a:xfrm flipV="1">
          <a:off x="8496300" y="13621512"/>
          <a:ext cx="7239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25705</xdr:rowOff>
    </xdr:from>
    <xdr:to>
      <xdr:col>46</xdr:col>
      <xdr:colOff>38100</xdr:colOff>
      <xdr:row>81</xdr:row>
      <xdr:rowOff>127305</xdr:rowOff>
    </xdr:to>
    <xdr:sp macro="" textlink="">
      <xdr:nvSpPr>
        <xdr:cNvPr id="363" name="楕円 362">
          <a:extLst>
            <a:ext uri="{FF2B5EF4-FFF2-40B4-BE49-F238E27FC236}">
              <a16:creationId xmlns:a16="http://schemas.microsoft.com/office/drawing/2014/main" id="{14E49318-5DD3-4593-96D1-90F94BEA60A5}"/>
            </a:ext>
          </a:extLst>
        </xdr:cNvPr>
        <xdr:cNvSpPr/>
      </xdr:nvSpPr>
      <xdr:spPr>
        <a:xfrm>
          <a:off x="7670800" y="136045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58217</xdr:rowOff>
    </xdr:from>
    <xdr:to>
      <xdr:col>50</xdr:col>
      <xdr:colOff>114300</xdr:colOff>
      <xdr:row>81</xdr:row>
      <xdr:rowOff>76505</xdr:rowOff>
    </xdr:to>
    <xdr:cxnSp macro="">
      <xdr:nvCxnSpPr>
        <xdr:cNvPr id="364" name="直線コネクタ 363">
          <a:extLst>
            <a:ext uri="{FF2B5EF4-FFF2-40B4-BE49-F238E27FC236}">
              <a16:creationId xmlns:a16="http://schemas.microsoft.com/office/drawing/2014/main" id="{7C97F55D-729C-4A3F-B5FE-D225522F74E3}"/>
            </a:ext>
          </a:extLst>
        </xdr:cNvPr>
        <xdr:cNvCxnSpPr/>
      </xdr:nvCxnSpPr>
      <xdr:spPr>
        <a:xfrm flipV="1">
          <a:off x="7713980" y="13637057"/>
          <a:ext cx="7823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42163</xdr:rowOff>
    </xdr:from>
    <xdr:to>
      <xdr:col>41</xdr:col>
      <xdr:colOff>101600</xdr:colOff>
      <xdr:row>81</xdr:row>
      <xdr:rowOff>143763</xdr:rowOff>
    </xdr:to>
    <xdr:sp macro="" textlink="">
      <xdr:nvSpPr>
        <xdr:cNvPr id="365" name="楕円 364">
          <a:extLst>
            <a:ext uri="{FF2B5EF4-FFF2-40B4-BE49-F238E27FC236}">
              <a16:creationId xmlns:a16="http://schemas.microsoft.com/office/drawing/2014/main" id="{0FEA6ACE-D751-449D-9716-7A060F1EEB10}"/>
            </a:ext>
          </a:extLst>
        </xdr:cNvPr>
        <xdr:cNvSpPr/>
      </xdr:nvSpPr>
      <xdr:spPr>
        <a:xfrm>
          <a:off x="6873240" y="136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76505</xdr:rowOff>
    </xdr:from>
    <xdr:to>
      <xdr:col>45</xdr:col>
      <xdr:colOff>177800</xdr:colOff>
      <xdr:row>81</xdr:row>
      <xdr:rowOff>92963</xdr:rowOff>
    </xdr:to>
    <xdr:cxnSp macro="">
      <xdr:nvCxnSpPr>
        <xdr:cNvPr id="366" name="直線コネクタ 365">
          <a:extLst>
            <a:ext uri="{FF2B5EF4-FFF2-40B4-BE49-F238E27FC236}">
              <a16:creationId xmlns:a16="http://schemas.microsoft.com/office/drawing/2014/main" id="{D6C30A55-3FBA-45BC-AE28-4DF80B62EEC9}"/>
            </a:ext>
          </a:extLst>
        </xdr:cNvPr>
        <xdr:cNvCxnSpPr/>
      </xdr:nvCxnSpPr>
      <xdr:spPr>
        <a:xfrm flipV="1">
          <a:off x="6924040" y="13655345"/>
          <a:ext cx="78994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59537</xdr:rowOff>
    </xdr:from>
    <xdr:to>
      <xdr:col>36</xdr:col>
      <xdr:colOff>165100</xdr:colOff>
      <xdr:row>81</xdr:row>
      <xdr:rowOff>161137</xdr:rowOff>
    </xdr:to>
    <xdr:sp macro="" textlink="">
      <xdr:nvSpPr>
        <xdr:cNvPr id="367" name="楕円 366">
          <a:extLst>
            <a:ext uri="{FF2B5EF4-FFF2-40B4-BE49-F238E27FC236}">
              <a16:creationId xmlns:a16="http://schemas.microsoft.com/office/drawing/2014/main" id="{716EE266-F763-4269-9853-5D94AFF77E76}"/>
            </a:ext>
          </a:extLst>
        </xdr:cNvPr>
        <xdr:cNvSpPr/>
      </xdr:nvSpPr>
      <xdr:spPr>
        <a:xfrm>
          <a:off x="6098540" y="136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92963</xdr:rowOff>
    </xdr:from>
    <xdr:to>
      <xdr:col>41</xdr:col>
      <xdr:colOff>50800</xdr:colOff>
      <xdr:row>81</xdr:row>
      <xdr:rowOff>110337</xdr:rowOff>
    </xdr:to>
    <xdr:cxnSp macro="">
      <xdr:nvCxnSpPr>
        <xdr:cNvPr id="368" name="直線コネクタ 367">
          <a:extLst>
            <a:ext uri="{FF2B5EF4-FFF2-40B4-BE49-F238E27FC236}">
              <a16:creationId xmlns:a16="http://schemas.microsoft.com/office/drawing/2014/main" id="{18DB6AF6-2C54-446A-9F72-9207772D0CCD}"/>
            </a:ext>
          </a:extLst>
        </xdr:cNvPr>
        <xdr:cNvCxnSpPr/>
      </xdr:nvCxnSpPr>
      <xdr:spPr>
        <a:xfrm flipV="1">
          <a:off x="6149340" y="13671803"/>
          <a:ext cx="7747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121632</xdr:rowOff>
    </xdr:from>
    <xdr:ext cx="469744" cy="259045"/>
    <xdr:sp macro="" textlink="">
      <xdr:nvSpPr>
        <xdr:cNvPr id="369" name="n_1aveValue【公営住宅】&#10;一人当たり面積">
          <a:extLst>
            <a:ext uri="{FF2B5EF4-FFF2-40B4-BE49-F238E27FC236}">
              <a16:creationId xmlns:a16="http://schemas.microsoft.com/office/drawing/2014/main" id="{2784A7B4-44AF-4FF6-8699-CD7B4AEA5154}"/>
            </a:ext>
          </a:extLst>
        </xdr:cNvPr>
        <xdr:cNvSpPr txBox="1"/>
      </xdr:nvSpPr>
      <xdr:spPr>
        <a:xfrm>
          <a:off x="8271587" y="138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60368</xdr:rowOff>
    </xdr:from>
    <xdr:ext cx="469744" cy="259045"/>
    <xdr:sp macro="" textlink="">
      <xdr:nvSpPr>
        <xdr:cNvPr id="370" name="n_2aveValue【公営住宅】&#10;一人当たり面積">
          <a:extLst>
            <a:ext uri="{FF2B5EF4-FFF2-40B4-BE49-F238E27FC236}">
              <a16:creationId xmlns:a16="http://schemas.microsoft.com/office/drawing/2014/main" id="{05AE841F-CA76-4865-ACF6-47336516D5E0}"/>
            </a:ext>
          </a:extLst>
        </xdr:cNvPr>
        <xdr:cNvSpPr txBox="1"/>
      </xdr:nvSpPr>
      <xdr:spPr>
        <a:xfrm>
          <a:off x="7509587" y="138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153891</xdr:rowOff>
    </xdr:from>
    <xdr:ext cx="469744" cy="259045"/>
    <xdr:sp macro="" textlink="">
      <xdr:nvSpPr>
        <xdr:cNvPr id="371" name="n_3aveValue【公営住宅】&#10;一人当たり面積">
          <a:extLst>
            <a:ext uri="{FF2B5EF4-FFF2-40B4-BE49-F238E27FC236}">
              <a16:creationId xmlns:a16="http://schemas.microsoft.com/office/drawing/2014/main" id="{8CD682FF-485C-45EA-9CB4-DEAB430A5131}"/>
            </a:ext>
          </a:extLst>
        </xdr:cNvPr>
        <xdr:cNvSpPr txBox="1"/>
      </xdr:nvSpPr>
      <xdr:spPr>
        <a:xfrm>
          <a:off x="6712027" y="1339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158920</xdr:rowOff>
    </xdr:from>
    <xdr:ext cx="469744" cy="259045"/>
    <xdr:sp macro="" textlink="">
      <xdr:nvSpPr>
        <xdr:cNvPr id="372" name="n_4aveValue【公営住宅】&#10;一人当たり面積">
          <a:extLst>
            <a:ext uri="{FF2B5EF4-FFF2-40B4-BE49-F238E27FC236}">
              <a16:creationId xmlns:a16="http://schemas.microsoft.com/office/drawing/2014/main" id="{F8BA2379-370B-46C1-8B83-A61EF56B67A2}"/>
            </a:ext>
          </a:extLst>
        </xdr:cNvPr>
        <xdr:cNvSpPr txBox="1"/>
      </xdr:nvSpPr>
      <xdr:spPr>
        <a:xfrm>
          <a:off x="5937327" y="1340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125544</xdr:rowOff>
    </xdr:from>
    <xdr:ext cx="469744" cy="259045"/>
    <xdr:sp macro="" textlink="">
      <xdr:nvSpPr>
        <xdr:cNvPr id="373" name="n_1mainValue【公営住宅】&#10;一人当たり面積">
          <a:extLst>
            <a:ext uri="{FF2B5EF4-FFF2-40B4-BE49-F238E27FC236}">
              <a16:creationId xmlns:a16="http://schemas.microsoft.com/office/drawing/2014/main" id="{79270D16-0108-4C03-B3F6-D966A6663513}"/>
            </a:ext>
          </a:extLst>
        </xdr:cNvPr>
        <xdr:cNvSpPr txBox="1"/>
      </xdr:nvSpPr>
      <xdr:spPr>
        <a:xfrm>
          <a:off x="8271587" y="1336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143832</xdr:rowOff>
    </xdr:from>
    <xdr:ext cx="469744" cy="259045"/>
    <xdr:sp macro="" textlink="">
      <xdr:nvSpPr>
        <xdr:cNvPr id="374" name="n_2mainValue【公営住宅】&#10;一人当たり面積">
          <a:extLst>
            <a:ext uri="{FF2B5EF4-FFF2-40B4-BE49-F238E27FC236}">
              <a16:creationId xmlns:a16="http://schemas.microsoft.com/office/drawing/2014/main" id="{5CA4AD2A-4237-49F0-BBE2-E5A483A1FA04}"/>
            </a:ext>
          </a:extLst>
        </xdr:cNvPr>
        <xdr:cNvSpPr txBox="1"/>
      </xdr:nvSpPr>
      <xdr:spPr>
        <a:xfrm>
          <a:off x="7509587" y="133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134890</xdr:rowOff>
    </xdr:from>
    <xdr:ext cx="469744" cy="259045"/>
    <xdr:sp macro="" textlink="">
      <xdr:nvSpPr>
        <xdr:cNvPr id="375" name="n_3mainValue【公営住宅】&#10;一人当たり面積">
          <a:extLst>
            <a:ext uri="{FF2B5EF4-FFF2-40B4-BE49-F238E27FC236}">
              <a16:creationId xmlns:a16="http://schemas.microsoft.com/office/drawing/2014/main" id="{4D485388-BD37-421C-B28D-7F9667F73AB6}"/>
            </a:ext>
          </a:extLst>
        </xdr:cNvPr>
        <xdr:cNvSpPr txBox="1"/>
      </xdr:nvSpPr>
      <xdr:spPr>
        <a:xfrm>
          <a:off x="6712027" y="1371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152264</xdr:rowOff>
    </xdr:from>
    <xdr:ext cx="469744" cy="259045"/>
    <xdr:sp macro="" textlink="">
      <xdr:nvSpPr>
        <xdr:cNvPr id="376" name="n_4mainValue【公営住宅】&#10;一人当たり面積">
          <a:extLst>
            <a:ext uri="{FF2B5EF4-FFF2-40B4-BE49-F238E27FC236}">
              <a16:creationId xmlns:a16="http://schemas.microsoft.com/office/drawing/2014/main" id="{2E56ECFE-92E2-4D2D-A0B1-08E5AA3F94D5}"/>
            </a:ext>
          </a:extLst>
        </xdr:cNvPr>
        <xdr:cNvSpPr txBox="1"/>
      </xdr:nvSpPr>
      <xdr:spPr>
        <a:xfrm>
          <a:off x="5937327" y="1373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4329285F-6B7C-45F9-AA1C-2560820491D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9A6E7CDA-A60F-4BC4-864F-EC658C3EA2D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B462B3B4-9E25-4F88-A74F-2AD5C178D3A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DD74370A-7A39-4163-B918-C60B12F1B0C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2FA49D22-88E3-4681-A3CA-90AD8938EC2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1CE1A5DA-F1BA-48AE-9B66-8B43F35DA7B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E6432DBF-0E26-45C1-97CF-6A966DC4370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AF6E3C44-0844-4450-AB2B-B44D91335778}"/>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DCFD734A-C8CA-40AD-B4B3-40DAC1F8EE6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5F0D6CBA-7243-45F7-83B7-B18B88836E58}"/>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7" name="テキスト ボックス 386">
          <a:extLst>
            <a:ext uri="{FF2B5EF4-FFF2-40B4-BE49-F238E27FC236}">
              <a16:creationId xmlns:a16="http://schemas.microsoft.com/office/drawing/2014/main" id="{F0ABE68E-A815-4B14-9374-B795525A4CC5}"/>
            </a:ext>
          </a:extLst>
        </xdr:cNvPr>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315B9D09-D9FF-4345-9D8B-68922B9B8CF9}"/>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9" name="テキスト ボックス 388">
          <a:extLst>
            <a:ext uri="{FF2B5EF4-FFF2-40B4-BE49-F238E27FC236}">
              <a16:creationId xmlns:a16="http://schemas.microsoft.com/office/drawing/2014/main" id="{6B4CEF55-32FC-4B54-8651-A68185F4EDCC}"/>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328156EF-881E-460E-ADA5-2C040BBC9E38}"/>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7DB114FB-573D-4BAA-8064-E6B57F669246}"/>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A2C132B0-9FEF-4705-B333-1D718728104F}"/>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F77E1514-8F13-42D4-94D9-C70D807DF6EB}"/>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E1BF380B-4B4E-4F1C-A520-76A31CA47C0A}"/>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B531732C-4997-41A9-B171-4E5045290D48}"/>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ECA85989-83A2-461A-80FC-233441C161AC}"/>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681B2D80-E6FA-4604-B986-17B262A38336}"/>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69A37812-0CD2-4D4B-8ACB-C039CD27CEC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9" name="テキスト ボックス 398">
          <a:extLst>
            <a:ext uri="{FF2B5EF4-FFF2-40B4-BE49-F238E27FC236}">
              <a16:creationId xmlns:a16="http://schemas.microsoft.com/office/drawing/2014/main" id="{B6C0039E-8298-4626-93C7-5828D419623C}"/>
            </a:ext>
          </a:extLst>
        </xdr:cNvPr>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97E45FCF-06DD-4F28-9CF1-88DDD3B67C49}"/>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148589</xdr:rowOff>
    </xdr:from>
    <xdr:to>
      <xdr:col>24</xdr:col>
      <xdr:colOff>62865</xdr:colOff>
      <xdr:row>107</xdr:row>
      <xdr:rowOff>49530</xdr:rowOff>
    </xdr:to>
    <xdr:cxnSp macro="">
      <xdr:nvCxnSpPr>
        <xdr:cNvPr id="401" name="直線コネクタ 400">
          <a:extLst>
            <a:ext uri="{FF2B5EF4-FFF2-40B4-BE49-F238E27FC236}">
              <a16:creationId xmlns:a16="http://schemas.microsoft.com/office/drawing/2014/main" id="{806525EF-A0D6-475E-8CD2-C0640541E735}"/>
            </a:ext>
          </a:extLst>
        </xdr:cNvPr>
        <xdr:cNvCxnSpPr/>
      </xdr:nvCxnSpPr>
      <xdr:spPr>
        <a:xfrm flipV="1">
          <a:off x="4086225" y="17080229"/>
          <a:ext cx="0" cy="90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53357</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11001579-733E-48DF-B496-F4D283C162A3}"/>
            </a:ext>
          </a:extLst>
        </xdr:cNvPr>
        <xdr:cNvSpPr txBox="1"/>
      </xdr:nvSpPr>
      <xdr:spPr>
        <a:xfrm>
          <a:off x="4124960" y="1799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49530</xdr:rowOff>
    </xdr:from>
    <xdr:to>
      <xdr:col>24</xdr:col>
      <xdr:colOff>152400</xdr:colOff>
      <xdr:row>107</xdr:row>
      <xdr:rowOff>49530</xdr:rowOff>
    </xdr:to>
    <xdr:cxnSp macro="">
      <xdr:nvCxnSpPr>
        <xdr:cNvPr id="403" name="直線コネクタ 402">
          <a:extLst>
            <a:ext uri="{FF2B5EF4-FFF2-40B4-BE49-F238E27FC236}">
              <a16:creationId xmlns:a16="http://schemas.microsoft.com/office/drawing/2014/main" id="{4CD37DCC-2735-4C6C-802C-884A6F3D0B4E}"/>
            </a:ext>
          </a:extLst>
        </xdr:cNvPr>
        <xdr:cNvCxnSpPr/>
      </xdr:nvCxnSpPr>
      <xdr:spPr>
        <a:xfrm>
          <a:off x="4020820" y="17987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95266</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176B49C9-022D-485C-9032-2150B661EFB9}"/>
            </a:ext>
          </a:extLst>
        </xdr:cNvPr>
        <xdr:cNvSpPr txBox="1"/>
      </xdr:nvSpPr>
      <xdr:spPr>
        <a:xfrm>
          <a:off x="412496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148589</xdr:rowOff>
    </xdr:from>
    <xdr:to>
      <xdr:col>24</xdr:col>
      <xdr:colOff>152400</xdr:colOff>
      <xdr:row>101</xdr:row>
      <xdr:rowOff>148589</xdr:rowOff>
    </xdr:to>
    <xdr:cxnSp macro="">
      <xdr:nvCxnSpPr>
        <xdr:cNvPr id="405" name="直線コネクタ 404">
          <a:extLst>
            <a:ext uri="{FF2B5EF4-FFF2-40B4-BE49-F238E27FC236}">
              <a16:creationId xmlns:a16="http://schemas.microsoft.com/office/drawing/2014/main" id="{963CA426-5BFE-4696-8492-FA4B75158B6F}"/>
            </a:ext>
          </a:extLst>
        </xdr:cNvPr>
        <xdr:cNvCxnSpPr/>
      </xdr:nvCxnSpPr>
      <xdr:spPr>
        <a:xfrm>
          <a:off x="4020820" y="17080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7638</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07874B5B-2BE0-4E53-AABC-220BD5C0EE87}"/>
            </a:ext>
          </a:extLst>
        </xdr:cNvPr>
        <xdr:cNvSpPr txBox="1"/>
      </xdr:nvSpPr>
      <xdr:spPr>
        <a:xfrm>
          <a:off x="4124960" y="174421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29211</xdr:rowOff>
    </xdr:from>
    <xdr:to>
      <xdr:col>24</xdr:col>
      <xdr:colOff>114300</xdr:colOff>
      <xdr:row>104</xdr:row>
      <xdr:rowOff>130811</xdr:rowOff>
    </xdr:to>
    <xdr:sp macro="" textlink="">
      <xdr:nvSpPr>
        <xdr:cNvPr id="407" name="フローチャート: 判断 406">
          <a:extLst>
            <a:ext uri="{FF2B5EF4-FFF2-40B4-BE49-F238E27FC236}">
              <a16:creationId xmlns:a16="http://schemas.microsoft.com/office/drawing/2014/main" id="{17D80C55-5856-4C30-87CB-79CD700DFD8A}"/>
            </a:ext>
          </a:extLst>
        </xdr:cNvPr>
        <xdr:cNvSpPr/>
      </xdr:nvSpPr>
      <xdr:spPr>
        <a:xfrm>
          <a:off x="4036060" y="1746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408" name="フローチャート: 判断 407">
          <a:extLst>
            <a:ext uri="{FF2B5EF4-FFF2-40B4-BE49-F238E27FC236}">
              <a16:creationId xmlns:a16="http://schemas.microsoft.com/office/drawing/2014/main" id="{180D9E5F-953E-4D6F-8A94-A5B721524B71}"/>
            </a:ext>
          </a:extLst>
        </xdr:cNvPr>
        <xdr:cNvSpPr/>
      </xdr:nvSpPr>
      <xdr:spPr>
        <a:xfrm>
          <a:off x="3312160" y="17418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409" name="フローチャート: 判断 408">
          <a:extLst>
            <a:ext uri="{FF2B5EF4-FFF2-40B4-BE49-F238E27FC236}">
              <a16:creationId xmlns:a16="http://schemas.microsoft.com/office/drawing/2014/main" id="{D37B3BCF-9041-47A1-8687-658609658001}"/>
            </a:ext>
          </a:extLst>
        </xdr:cNvPr>
        <xdr:cNvSpPr/>
      </xdr:nvSpPr>
      <xdr:spPr>
        <a:xfrm>
          <a:off x="2514600" y="1738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99</xdr:row>
      <xdr:rowOff>109220</xdr:rowOff>
    </xdr:from>
    <xdr:to>
      <xdr:col>10</xdr:col>
      <xdr:colOff>165100</xdr:colOff>
      <xdr:row>100</xdr:row>
      <xdr:rowOff>39370</xdr:rowOff>
    </xdr:to>
    <xdr:sp macro="" textlink="">
      <xdr:nvSpPr>
        <xdr:cNvPr id="410" name="フローチャート: 判断 409">
          <a:extLst>
            <a:ext uri="{FF2B5EF4-FFF2-40B4-BE49-F238E27FC236}">
              <a16:creationId xmlns:a16="http://schemas.microsoft.com/office/drawing/2014/main" id="{A357F427-6D5E-4BA3-87BF-27A314CF9955}"/>
            </a:ext>
          </a:extLst>
        </xdr:cNvPr>
        <xdr:cNvSpPr/>
      </xdr:nvSpPr>
      <xdr:spPr>
        <a:xfrm>
          <a:off x="1739900" y="16705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99</xdr:row>
      <xdr:rowOff>40639</xdr:rowOff>
    </xdr:from>
    <xdr:to>
      <xdr:col>6</xdr:col>
      <xdr:colOff>38100</xdr:colOff>
      <xdr:row>99</xdr:row>
      <xdr:rowOff>142239</xdr:rowOff>
    </xdr:to>
    <xdr:sp macro="" textlink="">
      <xdr:nvSpPr>
        <xdr:cNvPr id="411" name="フローチャート: 判断 410">
          <a:extLst>
            <a:ext uri="{FF2B5EF4-FFF2-40B4-BE49-F238E27FC236}">
              <a16:creationId xmlns:a16="http://schemas.microsoft.com/office/drawing/2014/main" id="{B8F79459-2603-4E29-9255-B169BEF6BEF2}"/>
            </a:ext>
          </a:extLst>
        </xdr:cNvPr>
        <xdr:cNvSpPr/>
      </xdr:nvSpPr>
      <xdr:spPr>
        <a:xfrm>
          <a:off x="965200" y="166369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C59C9D3-26AF-4A8D-80BE-CF65C38401AF}"/>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D0C42BE-DE04-4AB1-8BF0-BD8AF2974C1E}"/>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3299A4D-7C2D-4207-9C1C-C0DB7991506E}"/>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074CE9A-048F-4F8E-979C-EAA734842F1A}"/>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B1339C8-B04C-4BC4-9D49-E8BC463865E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97789</xdr:rowOff>
    </xdr:from>
    <xdr:to>
      <xdr:col>24</xdr:col>
      <xdr:colOff>114300</xdr:colOff>
      <xdr:row>102</xdr:row>
      <xdr:rowOff>27939</xdr:rowOff>
    </xdr:to>
    <xdr:sp macro="" textlink="">
      <xdr:nvSpPr>
        <xdr:cNvPr id="417" name="楕円 416">
          <a:extLst>
            <a:ext uri="{FF2B5EF4-FFF2-40B4-BE49-F238E27FC236}">
              <a16:creationId xmlns:a16="http://schemas.microsoft.com/office/drawing/2014/main" id="{02515726-389D-4897-9EC5-504AEB4C44D1}"/>
            </a:ext>
          </a:extLst>
        </xdr:cNvPr>
        <xdr:cNvSpPr/>
      </xdr:nvSpPr>
      <xdr:spPr>
        <a:xfrm>
          <a:off x="4036060" y="170294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50816</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5379E684-8FE7-4EF6-BCB4-713A7153FD81}"/>
            </a:ext>
          </a:extLst>
        </xdr:cNvPr>
        <xdr:cNvSpPr txBox="1"/>
      </xdr:nvSpPr>
      <xdr:spPr>
        <a:xfrm>
          <a:off x="4124960" y="1698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25400</xdr:rowOff>
    </xdr:from>
    <xdr:to>
      <xdr:col>20</xdr:col>
      <xdr:colOff>38100</xdr:colOff>
      <xdr:row>101</xdr:row>
      <xdr:rowOff>127000</xdr:rowOff>
    </xdr:to>
    <xdr:sp macro="" textlink="">
      <xdr:nvSpPr>
        <xdr:cNvPr id="419" name="楕円 418">
          <a:extLst>
            <a:ext uri="{FF2B5EF4-FFF2-40B4-BE49-F238E27FC236}">
              <a16:creationId xmlns:a16="http://schemas.microsoft.com/office/drawing/2014/main" id="{F6D4204D-0D7A-41A1-8496-9A88F0659B87}"/>
            </a:ext>
          </a:extLst>
        </xdr:cNvPr>
        <xdr:cNvSpPr/>
      </xdr:nvSpPr>
      <xdr:spPr>
        <a:xfrm>
          <a:off x="3312160" y="16957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76200</xdr:rowOff>
    </xdr:from>
    <xdr:to>
      <xdr:col>24</xdr:col>
      <xdr:colOff>63500</xdr:colOff>
      <xdr:row>101</xdr:row>
      <xdr:rowOff>148589</xdr:rowOff>
    </xdr:to>
    <xdr:cxnSp macro="">
      <xdr:nvCxnSpPr>
        <xdr:cNvPr id="420" name="直線コネクタ 419">
          <a:extLst>
            <a:ext uri="{FF2B5EF4-FFF2-40B4-BE49-F238E27FC236}">
              <a16:creationId xmlns:a16="http://schemas.microsoft.com/office/drawing/2014/main" id="{C2A4D034-E1D9-4A78-8EBD-1296BFD7801E}"/>
            </a:ext>
          </a:extLst>
        </xdr:cNvPr>
        <xdr:cNvCxnSpPr/>
      </xdr:nvCxnSpPr>
      <xdr:spPr>
        <a:xfrm>
          <a:off x="3355340" y="17007840"/>
          <a:ext cx="73152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170180</xdr:rowOff>
    </xdr:from>
    <xdr:to>
      <xdr:col>15</xdr:col>
      <xdr:colOff>101600</xdr:colOff>
      <xdr:row>101</xdr:row>
      <xdr:rowOff>100330</xdr:rowOff>
    </xdr:to>
    <xdr:sp macro="" textlink="">
      <xdr:nvSpPr>
        <xdr:cNvPr id="421" name="楕円 420">
          <a:extLst>
            <a:ext uri="{FF2B5EF4-FFF2-40B4-BE49-F238E27FC236}">
              <a16:creationId xmlns:a16="http://schemas.microsoft.com/office/drawing/2014/main" id="{BC17773F-4D90-4C68-90C1-0DC784D8FC20}"/>
            </a:ext>
          </a:extLst>
        </xdr:cNvPr>
        <xdr:cNvSpPr/>
      </xdr:nvSpPr>
      <xdr:spPr>
        <a:xfrm>
          <a:off x="2514600" y="16934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49530</xdr:rowOff>
    </xdr:from>
    <xdr:to>
      <xdr:col>19</xdr:col>
      <xdr:colOff>177800</xdr:colOff>
      <xdr:row>101</xdr:row>
      <xdr:rowOff>76200</xdr:rowOff>
    </xdr:to>
    <xdr:cxnSp macro="">
      <xdr:nvCxnSpPr>
        <xdr:cNvPr id="422" name="直線コネクタ 421">
          <a:extLst>
            <a:ext uri="{FF2B5EF4-FFF2-40B4-BE49-F238E27FC236}">
              <a16:creationId xmlns:a16="http://schemas.microsoft.com/office/drawing/2014/main" id="{33446781-757C-43FD-9626-D64C1BDD9A0A}"/>
            </a:ext>
          </a:extLst>
        </xdr:cNvPr>
        <xdr:cNvCxnSpPr/>
      </xdr:nvCxnSpPr>
      <xdr:spPr>
        <a:xfrm>
          <a:off x="2565400" y="1698117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101600</xdr:rowOff>
    </xdr:from>
    <xdr:to>
      <xdr:col>10</xdr:col>
      <xdr:colOff>165100</xdr:colOff>
      <xdr:row>101</xdr:row>
      <xdr:rowOff>31750</xdr:rowOff>
    </xdr:to>
    <xdr:sp macro="" textlink="">
      <xdr:nvSpPr>
        <xdr:cNvPr id="423" name="楕円 422">
          <a:extLst>
            <a:ext uri="{FF2B5EF4-FFF2-40B4-BE49-F238E27FC236}">
              <a16:creationId xmlns:a16="http://schemas.microsoft.com/office/drawing/2014/main" id="{907555B8-C1DB-4C4C-BDF1-5CB5FD4F406D}"/>
            </a:ext>
          </a:extLst>
        </xdr:cNvPr>
        <xdr:cNvSpPr/>
      </xdr:nvSpPr>
      <xdr:spPr>
        <a:xfrm>
          <a:off x="1739900" y="16865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152400</xdr:rowOff>
    </xdr:from>
    <xdr:to>
      <xdr:col>15</xdr:col>
      <xdr:colOff>50800</xdr:colOff>
      <xdr:row>101</xdr:row>
      <xdr:rowOff>49530</xdr:rowOff>
    </xdr:to>
    <xdr:cxnSp macro="">
      <xdr:nvCxnSpPr>
        <xdr:cNvPr id="424" name="直線コネクタ 423">
          <a:extLst>
            <a:ext uri="{FF2B5EF4-FFF2-40B4-BE49-F238E27FC236}">
              <a16:creationId xmlns:a16="http://schemas.microsoft.com/office/drawing/2014/main" id="{5D01EBC6-39C2-4C00-99A9-6249ED395A8F}"/>
            </a:ext>
          </a:extLst>
        </xdr:cNvPr>
        <xdr:cNvCxnSpPr/>
      </xdr:nvCxnSpPr>
      <xdr:spPr>
        <a:xfrm>
          <a:off x="1790700" y="1691640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29211</xdr:rowOff>
    </xdr:from>
    <xdr:to>
      <xdr:col>6</xdr:col>
      <xdr:colOff>38100</xdr:colOff>
      <xdr:row>100</xdr:row>
      <xdr:rowOff>130811</xdr:rowOff>
    </xdr:to>
    <xdr:sp macro="" textlink="">
      <xdr:nvSpPr>
        <xdr:cNvPr id="425" name="楕円 424">
          <a:extLst>
            <a:ext uri="{FF2B5EF4-FFF2-40B4-BE49-F238E27FC236}">
              <a16:creationId xmlns:a16="http://schemas.microsoft.com/office/drawing/2014/main" id="{69BDEACA-820D-440C-BC01-21206705C7A9}"/>
            </a:ext>
          </a:extLst>
        </xdr:cNvPr>
        <xdr:cNvSpPr/>
      </xdr:nvSpPr>
      <xdr:spPr>
        <a:xfrm>
          <a:off x="965200" y="167932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80011</xdr:rowOff>
    </xdr:from>
    <xdr:to>
      <xdr:col>10</xdr:col>
      <xdr:colOff>114300</xdr:colOff>
      <xdr:row>100</xdr:row>
      <xdr:rowOff>152400</xdr:rowOff>
    </xdr:to>
    <xdr:cxnSp macro="">
      <xdr:nvCxnSpPr>
        <xdr:cNvPr id="426" name="直線コネクタ 425">
          <a:extLst>
            <a:ext uri="{FF2B5EF4-FFF2-40B4-BE49-F238E27FC236}">
              <a16:creationId xmlns:a16="http://schemas.microsoft.com/office/drawing/2014/main" id="{28BD7843-2307-4330-B287-F011ADD116B3}"/>
            </a:ext>
          </a:extLst>
        </xdr:cNvPr>
        <xdr:cNvCxnSpPr/>
      </xdr:nvCxnSpPr>
      <xdr:spPr>
        <a:xfrm>
          <a:off x="1008380" y="16844011"/>
          <a:ext cx="78232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427" name="n_1aveValue【港湾・漁港】&#10;有形固定資産減価償却率">
          <a:extLst>
            <a:ext uri="{FF2B5EF4-FFF2-40B4-BE49-F238E27FC236}">
              <a16:creationId xmlns:a16="http://schemas.microsoft.com/office/drawing/2014/main" id="{F9F23691-8C92-4572-8CF3-E974136601C9}"/>
            </a:ext>
          </a:extLst>
        </xdr:cNvPr>
        <xdr:cNvSpPr txBox="1"/>
      </xdr:nvSpPr>
      <xdr:spPr>
        <a:xfrm>
          <a:off x="3170564" y="1750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428" name="n_2aveValue【港湾・漁港】&#10;有形固定資産減価償却率">
          <a:extLst>
            <a:ext uri="{FF2B5EF4-FFF2-40B4-BE49-F238E27FC236}">
              <a16:creationId xmlns:a16="http://schemas.microsoft.com/office/drawing/2014/main" id="{C9D27CBE-D86B-400B-A7A8-A5224E83E156}"/>
            </a:ext>
          </a:extLst>
        </xdr:cNvPr>
        <xdr:cNvSpPr txBox="1"/>
      </xdr:nvSpPr>
      <xdr:spPr>
        <a:xfrm>
          <a:off x="2385704" y="1747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55897</xdr:rowOff>
    </xdr:from>
    <xdr:ext cx="405111" cy="259045"/>
    <xdr:sp macro="" textlink="">
      <xdr:nvSpPr>
        <xdr:cNvPr id="429" name="n_3aveValue【港湾・漁港】&#10;有形固定資産減価償却率">
          <a:extLst>
            <a:ext uri="{FF2B5EF4-FFF2-40B4-BE49-F238E27FC236}">
              <a16:creationId xmlns:a16="http://schemas.microsoft.com/office/drawing/2014/main" id="{BC5A5ABC-A68E-4453-A2EB-6EACB54101FF}"/>
            </a:ext>
          </a:extLst>
        </xdr:cNvPr>
        <xdr:cNvSpPr txBox="1"/>
      </xdr:nvSpPr>
      <xdr:spPr>
        <a:xfrm>
          <a:off x="1611004" y="1648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97</xdr:row>
      <xdr:rowOff>158766</xdr:rowOff>
    </xdr:from>
    <xdr:ext cx="405111" cy="259045"/>
    <xdr:sp macro="" textlink="">
      <xdr:nvSpPr>
        <xdr:cNvPr id="430" name="n_4aveValue【港湾・漁港】&#10;有形固定資産減価償却率">
          <a:extLst>
            <a:ext uri="{FF2B5EF4-FFF2-40B4-BE49-F238E27FC236}">
              <a16:creationId xmlns:a16="http://schemas.microsoft.com/office/drawing/2014/main" id="{2B78BB6A-A530-4052-922B-1B84F8C36356}"/>
            </a:ext>
          </a:extLst>
        </xdr:cNvPr>
        <xdr:cNvSpPr txBox="1"/>
      </xdr:nvSpPr>
      <xdr:spPr>
        <a:xfrm>
          <a:off x="836304" y="1641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143527</xdr:rowOff>
    </xdr:from>
    <xdr:ext cx="405111" cy="259045"/>
    <xdr:sp macro="" textlink="">
      <xdr:nvSpPr>
        <xdr:cNvPr id="431" name="n_1mainValue【港湾・漁港】&#10;有形固定資産減価償却率">
          <a:extLst>
            <a:ext uri="{FF2B5EF4-FFF2-40B4-BE49-F238E27FC236}">
              <a16:creationId xmlns:a16="http://schemas.microsoft.com/office/drawing/2014/main" id="{67ADA66B-919C-491D-A4B0-3ADA45F20EC0}"/>
            </a:ext>
          </a:extLst>
        </xdr:cNvPr>
        <xdr:cNvSpPr txBox="1"/>
      </xdr:nvSpPr>
      <xdr:spPr>
        <a:xfrm>
          <a:off x="3170564" y="1673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116857</xdr:rowOff>
    </xdr:from>
    <xdr:ext cx="405111" cy="259045"/>
    <xdr:sp macro="" textlink="">
      <xdr:nvSpPr>
        <xdr:cNvPr id="432" name="n_2mainValue【港湾・漁港】&#10;有形固定資産減価償却率">
          <a:extLst>
            <a:ext uri="{FF2B5EF4-FFF2-40B4-BE49-F238E27FC236}">
              <a16:creationId xmlns:a16="http://schemas.microsoft.com/office/drawing/2014/main" id="{1DB147A7-6183-40D5-BACA-7C9C1BFDA9B9}"/>
            </a:ext>
          </a:extLst>
        </xdr:cNvPr>
        <xdr:cNvSpPr txBox="1"/>
      </xdr:nvSpPr>
      <xdr:spPr>
        <a:xfrm>
          <a:off x="2385704" y="1671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22877</xdr:rowOff>
    </xdr:from>
    <xdr:ext cx="405111" cy="259045"/>
    <xdr:sp macro="" textlink="">
      <xdr:nvSpPr>
        <xdr:cNvPr id="433" name="n_3mainValue【港湾・漁港】&#10;有形固定資産減価償却率">
          <a:extLst>
            <a:ext uri="{FF2B5EF4-FFF2-40B4-BE49-F238E27FC236}">
              <a16:creationId xmlns:a16="http://schemas.microsoft.com/office/drawing/2014/main" id="{5A4C4173-4C1D-4E11-A9A1-943D757FA225}"/>
            </a:ext>
          </a:extLst>
        </xdr:cNvPr>
        <xdr:cNvSpPr txBox="1"/>
      </xdr:nvSpPr>
      <xdr:spPr>
        <a:xfrm>
          <a:off x="1611004" y="1695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121938</xdr:rowOff>
    </xdr:from>
    <xdr:ext cx="405111" cy="259045"/>
    <xdr:sp macro="" textlink="">
      <xdr:nvSpPr>
        <xdr:cNvPr id="434" name="n_4mainValue【港湾・漁港】&#10;有形固定資産減価償却率">
          <a:extLst>
            <a:ext uri="{FF2B5EF4-FFF2-40B4-BE49-F238E27FC236}">
              <a16:creationId xmlns:a16="http://schemas.microsoft.com/office/drawing/2014/main" id="{D6341FCD-EFB8-4564-9BD9-D9C76CA2D214}"/>
            </a:ext>
          </a:extLst>
        </xdr:cNvPr>
        <xdr:cNvSpPr txBox="1"/>
      </xdr:nvSpPr>
      <xdr:spPr>
        <a:xfrm>
          <a:off x="836304"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ABE83EE8-C475-4777-B469-2C8641D85F1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8A62C950-E087-45B2-A54E-4FDF4D77152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FA116D9-6AC5-438E-8D7B-533133CA138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839A86E8-1120-4355-A077-754F5D23026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FD48D554-FD23-4027-B302-7CA98D4064F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915ADCF9-A8CA-42D1-B2AD-B51724FD839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CB1F779-420B-448B-AFE3-94F549BED05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F2AFD09A-DACF-4CC9-B8CD-CC0CA31E217F}"/>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537D3F64-770E-4CBC-8861-97B5948BD1AF}"/>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A2364A8D-9A85-4D92-B7EE-4A36B50BD35E}"/>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5" name="直線コネクタ 444">
          <a:extLst>
            <a:ext uri="{FF2B5EF4-FFF2-40B4-BE49-F238E27FC236}">
              <a16:creationId xmlns:a16="http://schemas.microsoft.com/office/drawing/2014/main" id="{56C3336F-ACC2-4F98-96CD-DC5BA2C4CF96}"/>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6" name="テキスト ボックス 445">
          <a:extLst>
            <a:ext uri="{FF2B5EF4-FFF2-40B4-BE49-F238E27FC236}">
              <a16:creationId xmlns:a16="http://schemas.microsoft.com/office/drawing/2014/main" id="{B9C63715-8148-4483-B34F-66F94EBCAA3A}"/>
            </a:ext>
          </a:extLst>
        </xdr:cNvPr>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7" name="直線コネクタ 446">
          <a:extLst>
            <a:ext uri="{FF2B5EF4-FFF2-40B4-BE49-F238E27FC236}">
              <a16:creationId xmlns:a16="http://schemas.microsoft.com/office/drawing/2014/main" id="{B3C806F1-1733-4DCE-A817-A1BD1B3BCB14}"/>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8" name="テキスト ボックス 447">
          <a:extLst>
            <a:ext uri="{FF2B5EF4-FFF2-40B4-BE49-F238E27FC236}">
              <a16:creationId xmlns:a16="http://schemas.microsoft.com/office/drawing/2014/main" id="{66F7A905-6283-49BE-93BB-1134C1FED658}"/>
            </a:ext>
          </a:extLst>
        </xdr:cNvPr>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9" name="直線コネクタ 448">
          <a:extLst>
            <a:ext uri="{FF2B5EF4-FFF2-40B4-BE49-F238E27FC236}">
              <a16:creationId xmlns:a16="http://schemas.microsoft.com/office/drawing/2014/main" id="{7ED991B2-EF6B-480A-B7C7-0DF86B42749F}"/>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0" name="テキスト ボックス 449">
          <a:extLst>
            <a:ext uri="{FF2B5EF4-FFF2-40B4-BE49-F238E27FC236}">
              <a16:creationId xmlns:a16="http://schemas.microsoft.com/office/drawing/2014/main" id="{DEB127AF-3DDF-49E4-A709-6A3BBA4E5A25}"/>
            </a:ext>
          </a:extLst>
        </xdr:cNvPr>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1" name="直線コネクタ 450">
          <a:extLst>
            <a:ext uri="{FF2B5EF4-FFF2-40B4-BE49-F238E27FC236}">
              <a16:creationId xmlns:a16="http://schemas.microsoft.com/office/drawing/2014/main" id="{5472115F-3D03-43C3-A375-38A7FF9F4A54}"/>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2" name="テキスト ボックス 451">
          <a:extLst>
            <a:ext uri="{FF2B5EF4-FFF2-40B4-BE49-F238E27FC236}">
              <a16:creationId xmlns:a16="http://schemas.microsoft.com/office/drawing/2014/main" id="{A3EC330E-C49C-465E-8674-36ED6572C409}"/>
            </a:ext>
          </a:extLst>
        </xdr:cNvPr>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3" name="直線コネクタ 452">
          <a:extLst>
            <a:ext uri="{FF2B5EF4-FFF2-40B4-BE49-F238E27FC236}">
              <a16:creationId xmlns:a16="http://schemas.microsoft.com/office/drawing/2014/main" id="{62A222C9-3DDB-43A0-8371-47A1597EEF25}"/>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4" name="テキスト ボックス 453">
          <a:extLst>
            <a:ext uri="{FF2B5EF4-FFF2-40B4-BE49-F238E27FC236}">
              <a16:creationId xmlns:a16="http://schemas.microsoft.com/office/drawing/2014/main" id="{6F438DCF-031C-4002-97FA-0F8DD64F0995}"/>
            </a:ext>
          </a:extLst>
        </xdr:cNvPr>
        <xdr:cNvSpPr txBox="1"/>
      </xdr:nvSpPr>
      <xdr:spPr>
        <a:xfrm>
          <a:off x="5209768" y="1689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5" name="直線コネクタ 454">
          <a:extLst>
            <a:ext uri="{FF2B5EF4-FFF2-40B4-BE49-F238E27FC236}">
              <a16:creationId xmlns:a16="http://schemas.microsoft.com/office/drawing/2014/main" id="{458F8ECC-94D8-45C7-AF17-DAE8204ED713}"/>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6" name="テキスト ボックス 455">
          <a:extLst>
            <a:ext uri="{FF2B5EF4-FFF2-40B4-BE49-F238E27FC236}">
              <a16:creationId xmlns:a16="http://schemas.microsoft.com/office/drawing/2014/main" id="{D65D0CBA-F3E5-4C09-A7BC-F35E374C4582}"/>
            </a:ext>
          </a:extLst>
        </xdr:cNvPr>
        <xdr:cNvSpPr txBox="1"/>
      </xdr:nvSpPr>
      <xdr:spPr>
        <a:xfrm>
          <a:off x="5209768" y="1657496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8A42A26C-1F14-4998-84B4-B1CCD206226B}"/>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877E102E-1175-4E79-A81D-E965FD7DF82B}"/>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7A73EC89-6DE5-4D4C-96DC-6110F15433B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47658</xdr:rowOff>
    </xdr:from>
    <xdr:to>
      <xdr:col>54</xdr:col>
      <xdr:colOff>189865</xdr:colOff>
      <xdr:row>108</xdr:row>
      <xdr:rowOff>78350</xdr:rowOff>
    </xdr:to>
    <xdr:cxnSp macro="">
      <xdr:nvCxnSpPr>
        <xdr:cNvPr id="460" name="直線コネクタ 459">
          <a:extLst>
            <a:ext uri="{FF2B5EF4-FFF2-40B4-BE49-F238E27FC236}">
              <a16:creationId xmlns:a16="http://schemas.microsoft.com/office/drawing/2014/main" id="{99CE5DFE-8B28-439D-9F4B-43DAFABD2446}"/>
            </a:ext>
          </a:extLst>
        </xdr:cNvPr>
        <xdr:cNvCxnSpPr/>
      </xdr:nvCxnSpPr>
      <xdr:spPr>
        <a:xfrm flipV="1">
          <a:off x="9219565" y="16811658"/>
          <a:ext cx="0" cy="137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82177</xdr:rowOff>
    </xdr:from>
    <xdr:ext cx="599010" cy="259045"/>
    <xdr:sp macro="" textlink="">
      <xdr:nvSpPr>
        <xdr:cNvPr id="461" name="【港湾・漁港】&#10;一人当たり有形固定資産（償却資産）額最小値テキスト">
          <a:extLst>
            <a:ext uri="{FF2B5EF4-FFF2-40B4-BE49-F238E27FC236}">
              <a16:creationId xmlns:a16="http://schemas.microsoft.com/office/drawing/2014/main" id="{4DBA2BD7-D195-4A3B-A994-576DA5CBB602}"/>
            </a:ext>
          </a:extLst>
        </xdr:cNvPr>
        <xdr:cNvSpPr txBox="1"/>
      </xdr:nvSpPr>
      <xdr:spPr>
        <a:xfrm>
          <a:off x="9258300" y="181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78350</xdr:rowOff>
    </xdr:from>
    <xdr:to>
      <xdr:col>55</xdr:col>
      <xdr:colOff>88900</xdr:colOff>
      <xdr:row>108</xdr:row>
      <xdr:rowOff>78350</xdr:rowOff>
    </xdr:to>
    <xdr:cxnSp macro="">
      <xdr:nvCxnSpPr>
        <xdr:cNvPr id="462" name="直線コネクタ 461">
          <a:extLst>
            <a:ext uri="{FF2B5EF4-FFF2-40B4-BE49-F238E27FC236}">
              <a16:creationId xmlns:a16="http://schemas.microsoft.com/office/drawing/2014/main" id="{27CD507C-BEA1-4C3E-9B47-012990651CD4}"/>
            </a:ext>
          </a:extLst>
        </xdr:cNvPr>
        <xdr:cNvCxnSpPr/>
      </xdr:nvCxnSpPr>
      <xdr:spPr>
        <a:xfrm>
          <a:off x="9154160" y="18183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165785</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0358AD4D-4F85-4592-B4C1-49C7F3C99392}"/>
            </a:ext>
          </a:extLst>
        </xdr:cNvPr>
        <xdr:cNvSpPr txBox="1"/>
      </xdr:nvSpPr>
      <xdr:spPr>
        <a:xfrm>
          <a:off x="9258300" y="16594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47658</xdr:rowOff>
    </xdr:from>
    <xdr:to>
      <xdr:col>55</xdr:col>
      <xdr:colOff>88900</xdr:colOff>
      <xdr:row>100</xdr:row>
      <xdr:rowOff>47658</xdr:rowOff>
    </xdr:to>
    <xdr:cxnSp macro="">
      <xdr:nvCxnSpPr>
        <xdr:cNvPr id="464" name="直線コネクタ 463">
          <a:extLst>
            <a:ext uri="{FF2B5EF4-FFF2-40B4-BE49-F238E27FC236}">
              <a16:creationId xmlns:a16="http://schemas.microsoft.com/office/drawing/2014/main" id="{5EA21F38-FD85-4702-A2F6-D0CB9C69D3F9}"/>
            </a:ext>
          </a:extLst>
        </xdr:cNvPr>
        <xdr:cNvCxnSpPr/>
      </xdr:nvCxnSpPr>
      <xdr:spPr>
        <a:xfrm>
          <a:off x="9154160" y="16811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123164</xdr:rowOff>
    </xdr:from>
    <xdr:ext cx="599010" cy="259045"/>
    <xdr:sp macro="" textlink="">
      <xdr:nvSpPr>
        <xdr:cNvPr id="465" name="【港湾・漁港】&#10;一人当たり有形固定資産（償却資産）額平均値テキスト">
          <a:extLst>
            <a:ext uri="{FF2B5EF4-FFF2-40B4-BE49-F238E27FC236}">
              <a16:creationId xmlns:a16="http://schemas.microsoft.com/office/drawing/2014/main" id="{E1989BDA-9453-44D3-A168-AEF450D32309}"/>
            </a:ext>
          </a:extLst>
        </xdr:cNvPr>
        <xdr:cNvSpPr txBox="1"/>
      </xdr:nvSpPr>
      <xdr:spPr>
        <a:xfrm>
          <a:off x="9258300" y="173900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144737</xdr:rowOff>
    </xdr:from>
    <xdr:to>
      <xdr:col>55</xdr:col>
      <xdr:colOff>50800</xdr:colOff>
      <xdr:row>104</xdr:row>
      <xdr:rowOff>74887</xdr:rowOff>
    </xdr:to>
    <xdr:sp macro="" textlink="">
      <xdr:nvSpPr>
        <xdr:cNvPr id="466" name="フローチャート: 判断 465">
          <a:extLst>
            <a:ext uri="{FF2B5EF4-FFF2-40B4-BE49-F238E27FC236}">
              <a16:creationId xmlns:a16="http://schemas.microsoft.com/office/drawing/2014/main" id="{F8267A7A-305D-4CDA-A165-1918C766EEB2}"/>
            </a:ext>
          </a:extLst>
        </xdr:cNvPr>
        <xdr:cNvSpPr/>
      </xdr:nvSpPr>
      <xdr:spPr>
        <a:xfrm>
          <a:off x="9192260" y="174116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169439</xdr:rowOff>
    </xdr:from>
    <xdr:to>
      <xdr:col>50</xdr:col>
      <xdr:colOff>165100</xdr:colOff>
      <xdr:row>104</xdr:row>
      <xdr:rowOff>99589</xdr:rowOff>
    </xdr:to>
    <xdr:sp macro="" textlink="">
      <xdr:nvSpPr>
        <xdr:cNvPr id="467" name="フローチャート: 判断 466">
          <a:extLst>
            <a:ext uri="{FF2B5EF4-FFF2-40B4-BE49-F238E27FC236}">
              <a16:creationId xmlns:a16="http://schemas.microsoft.com/office/drawing/2014/main" id="{D5695BEA-9508-40C7-988F-9FCEB68659CC}"/>
            </a:ext>
          </a:extLst>
        </xdr:cNvPr>
        <xdr:cNvSpPr/>
      </xdr:nvSpPr>
      <xdr:spPr>
        <a:xfrm>
          <a:off x="8445500" y="174363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32648</xdr:rowOff>
    </xdr:from>
    <xdr:to>
      <xdr:col>46</xdr:col>
      <xdr:colOff>38100</xdr:colOff>
      <xdr:row>105</xdr:row>
      <xdr:rowOff>134248</xdr:rowOff>
    </xdr:to>
    <xdr:sp macro="" textlink="">
      <xdr:nvSpPr>
        <xdr:cNvPr id="468" name="フローチャート: 判断 467">
          <a:extLst>
            <a:ext uri="{FF2B5EF4-FFF2-40B4-BE49-F238E27FC236}">
              <a16:creationId xmlns:a16="http://schemas.microsoft.com/office/drawing/2014/main" id="{AEF49A2B-6FF0-497A-84C6-DD640EED0079}"/>
            </a:ext>
          </a:extLst>
        </xdr:cNvPr>
        <xdr:cNvSpPr/>
      </xdr:nvSpPr>
      <xdr:spPr>
        <a:xfrm>
          <a:off x="7670800" y="176348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100623</xdr:rowOff>
    </xdr:from>
    <xdr:to>
      <xdr:col>41</xdr:col>
      <xdr:colOff>101600</xdr:colOff>
      <xdr:row>105</xdr:row>
      <xdr:rowOff>30773</xdr:rowOff>
    </xdr:to>
    <xdr:sp macro="" textlink="">
      <xdr:nvSpPr>
        <xdr:cNvPr id="469" name="フローチャート: 判断 468">
          <a:extLst>
            <a:ext uri="{FF2B5EF4-FFF2-40B4-BE49-F238E27FC236}">
              <a16:creationId xmlns:a16="http://schemas.microsoft.com/office/drawing/2014/main" id="{D35C1DA3-2EBE-41B4-8440-EF55C376C8F0}"/>
            </a:ext>
          </a:extLst>
        </xdr:cNvPr>
        <xdr:cNvSpPr/>
      </xdr:nvSpPr>
      <xdr:spPr>
        <a:xfrm>
          <a:off x="6873240" y="17535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115216</xdr:rowOff>
    </xdr:from>
    <xdr:to>
      <xdr:col>36</xdr:col>
      <xdr:colOff>165100</xdr:colOff>
      <xdr:row>105</xdr:row>
      <xdr:rowOff>45366</xdr:rowOff>
    </xdr:to>
    <xdr:sp macro="" textlink="">
      <xdr:nvSpPr>
        <xdr:cNvPr id="470" name="フローチャート: 判断 469">
          <a:extLst>
            <a:ext uri="{FF2B5EF4-FFF2-40B4-BE49-F238E27FC236}">
              <a16:creationId xmlns:a16="http://schemas.microsoft.com/office/drawing/2014/main" id="{61B63F3D-4AAC-48A9-A73B-A07883AA3425}"/>
            </a:ext>
          </a:extLst>
        </xdr:cNvPr>
        <xdr:cNvSpPr/>
      </xdr:nvSpPr>
      <xdr:spPr>
        <a:xfrm>
          <a:off x="6098540" y="17549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EEB01ADA-C402-4ADB-B356-F3E714FAFF64}"/>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A88C5D1-BA6F-42B5-81F7-59E31605BA5A}"/>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77ADA6E-275F-4A93-99DB-6FC09E6A6948}"/>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24FC2C9-6A24-499C-A13C-81B624F7F4F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0B2BFF5-E72B-4D28-B75A-B59ECC8CAA0B}"/>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170709</xdr:rowOff>
    </xdr:from>
    <xdr:to>
      <xdr:col>55</xdr:col>
      <xdr:colOff>50800</xdr:colOff>
      <xdr:row>101</xdr:row>
      <xdr:rowOff>100859</xdr:rowOff>
    </xdr:to>
    <xdr:sp macro="" textlink="">
      <xdr:nvSpPr>
        <xdr:cNvPr id="476" name="楕円 475">
          <a:extLst>
            <a:ext uri="{FF2B5EF4-FFF2-40B4-BE49-F238E27FC236}">
              <a16:creationId xmlns:a16="http://schemas.microsoft.com/office/drawing/2014/main" id="{E41E7415-B0ED-430E-89B3-1451ED7B19A4}"/>
            </a:ext>
          </a:extLst>
        </xdr:cNvPr>
        <xdr:cNvSpPr/>
      </xdr:nvSpPr>
      <xdr:spPr>
        <a:xfrm>
          <a:off x="9192260" y="169347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22136</xdr:rowOff>
    </xdr:from>
    <xdr:ext cx="690189" cy="259045"/>
    <xdr:sp macro="" textlink="">
      <xdr:nvSpPr>
        <xdr:cNvPr id="477" name="【港湾・漁港】&#10;一人当たり有形固定資産（償却資産）額該当値テキスト">
          <a:extLst>
            <a:ext uri="{FF2B5EF4-FFF2-40B4-BE49-F238E27FC236}">
              <a16:creationId xmlns:a16="http://schemas.microsoft.com/office/drawing/2014/main" id="{E9911473-4DCC-436B-AB4E-8043E8491A76}"/>
            </a:ext>
          </a:extLst>
        </xdr:cNvPr>
        <xdr:cNvSpPr txBox="1"/>
      </xdr:nvSpPr>
      <xdr:spPr>
        <a:xfrm>
          <a:off x="9258300" y="167861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33017</xdr:rowOff>
    </xdr:from>
    <xdr:to>
      <xdr:col>50</xdr:col>
      <xdr:colOff>165100</xdr:colOff>
      <xdr:row>101</xdr:row>
      <xdr:rowOff>134617</xdr:rowOff>
    </xdr:to>
    <xdr:sp macro="" textlink="">
      <xdr:nvSpPr>
        <xdr:cNvPr id="478" name="楕円 477">
          <a:extLst>
            <a:ext uri="{FF2B5EF4-FFF2-40B4-BE49-F238E27FC236}">
              <a16:creationId xmlns:a16="http://schemas.microsoft.com/office/drawing/2014/main" id="{CEB5EFA8-27B4-49CA-804C-3B48C00350D4}"/>
            </a:ext>
          </a:extLst>
        </xdr:cNvPr>
        <xdr:cNvSpPr/>
      </xdr:nvSpPr>
      <xdr:spPr>
        <a:xfrm>
          <a:off x="8445500" y="169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50059</xdr:rowOff>
    </xdr:from>
    <xdr:to>
      <xdr:col>55</xdr:col>
      <xdr:colOff>0</xdr:colOff>
      <xdr:row>101</xdr:row>
      <xdr:rowOff>83817</xdr:rowOff>
    </xdr:to>
    <xdr:cxnSp macro="">
      <xdr:nvCxnSpPr>
        <xdr:cNvPr id="479" name="直線コネクタ 478">
          <a:extLst>
            <a:ext uri="{FF2B5EF4-FFF2-40B4-BE49-F238E27FC236}">
              <a16:creationId xmlns:a16="http://schemas.microsoft.com/office/drawing/2014/main" id="{68B8F31C-EEB2-4799-B3EE-EBCA759A06B2}"/>
            </a:ext>
          </a:extLst>
        </xdr:cNvPr>
        <xdr:cNvCxnSpPr/>
      </xdr:nvCxnSpPr>
      <xdr:spPr>
        <a:xfrm flipV="1">
          <a:off x="8496300" y="16981699"/>
          <a:ext cx="723900" cy="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93311</xdr:rowOff>
    </xdr:from>
    <xdr:to>
      <xdr:col>46</xdr:col>
      <xdr:colOff>38100</xdr:colOff>
      <xdr:row>102</xdr:row>
      <xdr:rowOff>23461</xdr:rowOff>
    </xdr:to>
    <xdr:sp macro="" textlink="">
      <xdr:nvSpPr>
        <xdr:cNvPr id="480" name="楕円 479">
          <a:extLst>
            <a:ext uri="{FF2B5EF4-FFF2-40B4-BE49-F238E27FC236}">
              <a16:creationId xmlns:a16="http://schemas.microsoft.com/office/drawing/2014/main" id="{E2383593-4B30-44FE-A7D3-5BEEE5AC7208}"/>
            </a:ext>
          </a:extLst>
        </xdr:cNvPr>
        <xdr:cNvSpPr/>
      </xdr:nvSpPr>
      <xdr:spPr>
        <a:xfrm>
          <a:off x="7670800" y="170249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83817</xdr:rowOff>
    </xdr:from>
    <xdr:to>
      <xdr:col>50</xdr:col>
      <xdr:colOff>114300</xdr:colOff>
      <xdr:row>101</xdr:row>
      <xdr:rowOff>144111</xdr:rowOff>
    </xdr:to>
    <xdr:cxnSp macro="">
      <xdr:nvCxnSpPr>
        <xdr:cNvPr id="481" name="直線コネクタ 480">
          <a:extLst>
            <a:ext uri="{FF2B5EF4-FFF2-40B4-BE49-F238E27FC236}">
              <a16:creationId xmlns:a16="http://schemas.microsoft.com/office/drawing/2014/main" id="{5E73C5D7-9859-4E27-96AC-C8AC85A1FE51}"/>
            </a:ext>
          </a:extLst>
        </xdr:cNvPr>
        <xdr:cNvCxnSpPr/>
      </xdr:nvCxnSpPr>
      <xdr:spPr>
        <a:xfrm flipV="1">
          <a:off x="7713980" y="17015457"/>
          <a:ext cx="782320" cy="6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124614</xdr:rowOff>
    </xdr:from>
    <xdr:to>
      <xdr:col>41</xdr:col>
      <xdr:colOff>101600</xdr:colOff>
      <xdr:row>102</xdr:row>
      <xdr:rowOff>54764</xdr:rowOff>
    </xdr:to>
    <xdr:sp macro="" textlink="">
      <xdr:nvSpPr>
        <xdr:cNvPr id="482" name="楕円 481">
          <a:extLst>
            <a:ext uri="{FF2B5EF4-FFF2-40B4-BE49-F238E27FC236}">
              <a16:creationId xmlns:a16="http://schemas.microsoft.com/office/drawing/2014/main" id="{A7BAD1AA-3AF2-4A5D-B27C-6C99255B8DB4}"/>
            </a:ext>
          </a:extLst>
        </xdr:cNvPr>
        <xdr:cNvSpPr/>
      </xdr:nvSpPr>
      <xdr:spPr>
        <a:xfrm>
          <a:off x="6873240" y="17056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144111</xdr:rowOff>
    </xdr:from>
    <xdr:to>
      <xdr:col>45</xdr:col>
      <xdr:colOff>177800</xdr:colOff>
      <xdr:row>102</xdr:row>
      <xdr:rowOff>3964</xdr:rowOff>
    </xdr:to>
    <xdr:cxnSp macro="">
      <xdr:nvCxnSpPr>
        <xdr:cNvPr id="483" name="直線コネクタ 482">
          <a:extLst>
            <a:ext uri="{FF2B5EF4-FFF2-40B4-BE49-F238E27FC236}">
              <a16:creationId xmlns:a16="http://schemas.microsoft.com/office/drawing/2014/main" id="{7C8088F2-FC60-43A6-AB5E-E3F613DE3854}"/>
            </a:ext>
          </a:extLst>
        </xdr:cNvPr>
        <xdr:cNvCxnSpPr/>
      </xdr:nvCxnSpPr>
      <xdr:spPr>
        <a:xfrm flipV="1">
          <a:off x="6924040" y="17075751"/>
          <a:ext cx="789940" cy="2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154237</xdr:rowOff>
    </xdr:from>
    <xdr:to>
      <xdr:col>36</xdr:col>
      <xdr:colOff>165100</xdr:colOff>
      <xdr:row>102</xdr:row>
      <xdr:rowOff>84387</xdr:rowOff>
    </xdr:to>
    <xdr:sp macro="" textlink="">
      <xdr:nvSpPr>
        <xdr:cNvPr id="484" name="楕円 483">
          <a:extLst>
            <a:ext uri="{FF2B5EF4-FFF2-40B4-BE49-F238E27FC236}">
              <a16:creationId xmlns:a16="http://schemas.microsoft.com/office/drawing/2014/main" id="{DE69A373-1354-4D7D-868F-B2D55756D5C7}"/>
            </a:ext>
          </a:extLst>
        </xdr:cNvPr>
        <xdr:cNvSpPr/>
      </xdr:nvSpPr>
      <xdr:spPr>
        <a:xfrm>
          <a:off x="6098540" y="170858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3964</xdr:rowOff>
    </xdr:from>
    <xdr:to>
      <xdr:col>41</xdr:col>
      <xdr:colOff>50800</xdr:colOff>
      <xdr:row>102</xdr:row>
      <xdr:rowOff>33587</xdr:rowOff>
    </xdr:to>
    <xdr:cxnSp macro="">
      <xdr:nvCxnSpPr>
        <xdr:cNvPr id="485" name="直線コネクタ 484">
          <a:extLst>
            <a:ext uri="{FF2B5EF4-FFF2-40B4-BE49-F238E27FC236}">
              <a16:creationId xmlns:a16="http://schemas.microsoft.com/office/drawing/2014/main" id="{10823A73-7F82-42F3-A8C9-4AD377021428}"/>
            </a:ext>
          </a:extLst>
        </xdr:cNvPr>
        <xdr:cNvCxnSpPr/>
      </xdr:nvCxnSpPr>
      <xdr:spPr>
        <a:xfrm flipV="1">
          <a:off x="6149340" y="17103244"/>
          <a:ext cx="774700" cy="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90716</xdr:rowOff>
    </xdr:from>
    <xdr:ext cx="599010" cy="259045"/>
    <xdr:sp macro="" textlink="">
      <xdr:nvSpPr>
        <xdr:cNvPr id="486" name="n_1aveValue【港湾・漁港】&#10;一人当たり有形固定資産（償却資産）額">
          <a:extLst>
            <a:ext uri="{FF2B5EF4-FFF2-40B4-BE49-F238E27FC236}">
              <a16:creationId xmlns:a16="http://schemas.microsoft.com/office/drawing/2014/main" id="{C92D25BE-B229-46FF-A831-B5BE626C8E45}"/>
            </a:ext>
          </a:extLst>
        </xdr:cNvPr>
        <xdr:cNvSpPr txBox="1"/>
      </xdr:nvSpPr>
      <xdr:spPr>
        <a:xfrm>
          <a:off x="8214575" y="1752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125375</xdr:rowOff>
    </xdr:from>
    <xdr:ext cx="599010" cy="259045"/>
    <xdr:sp macro="" textlink="">
      <xdr:nvSpPr>
        <xdr:cNvPr id="487" name="n_2aveValue【港湾・漁港】&#10;一人当たり有形固定資産（償却資産）額">
          <a:extLst>
            <a:ext uri="{FF2B5EF4-FFF2-40B4-BE49-F238E27FC236}">
              <a16:creationId xmlns:a16="http://schemas.microsoft.com/office/drawing/2014/main" id="{3C72B4CB-2318-4A4E-82DE-5AB9A1C3A117}"/>
            </a:ext>
          </a:extLst>
        </xdr:cNvPr>
        <xdr:cNvSpPr txBox="1"/>
      </xdr:nvSpPr>
      <xdr:spPr>
        <a:xfrm>
          <a:off x="7444955" y="1772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21900</xdr:rowOff>
    </xdr:from>
    <xdr:ext cx="599010" cy="259045"/>
    <xdr:sp macro="" textlink="">
      <xdr:nvSpPr>
        <xdr:cNvPr id="488" name="n_3aveValue【港湾・漁港】&#10;一人当たり有形固定資産（償却資産）額">
          <a:extLst>
            <a:ext uri="{FF2B5EF4-FFF2-40B4-BE49-F238E27FC236}">
              <a16:creationId xmlns:a16="http://schemas.microsoft.com/office/drawing/2014/main" id="{DEE4CB4C-59BE-4A39-8B64-51714C104097}"/>
            </a:ext>
          </a:extLst>
        </xdr:cNvPr>
        <xdr:cNvSpPr txBox="1"/>
      </xdr:nvSpPr>
      <xdr:spPr>
        <a:xfrm>
          <a:off x="6670255" y="1762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36493</xdr:rowOff>
    </xdr:from>
    <xdr:ext cx="599010" cy="259045"/>
    <xdr:sp macro="" textlink="">
      <xdr:nvSpPr>
        <xdr:cNvPr id="489" name="n_4aveValue【港湾・漁港】&#10;一人当たり有形固定資産（償却資産）額">
          <a:extLst>
            <a:ext uri="{FF2B5EF4-FFF2-40B4-BE49-F238E27FC236}">
              <a16:creationId xmlns:a16="http://schemas.microsoft.com/office/drawing/2014/main" id="{DBB004ED-C304-4A5A-BDC6-2C140FB99657}"/>
            </a:ext>
          </a:extLst>
        </xdr:cNvPr>
        <xdr:cNvSpPr txBox="1"/>
      </xdr:nvSpPr>
      <xdr:spPr>
        <a:xfrm>
          <a:off x="5872695" y="1763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151144</xdr:rowOff>
    </xdr:from>
    <xdr:ext cx="690189" cy="259045"/>
    <xdr:sp macro="" textlink="">
      <xdr:nvSpPr>
        <xdr:cNvPr id="490" name="n_1mainValue【港湾・漁港】&#10;一人当たり有形固定資産（償却資産）額">
          <a:extLst>
            <a:ext uri="{FF2B5EF4-FFF2-40B4-BE49-F238E27FC236}">
              <a16:creationId xmlns:a16="http://schemas.microsoft.com/office/drawing/2014/main" id="{B8A6F568-0A21-4B58-950F-9179CFBD6276}"/>
            </a:ext>
          </a:extLst>
        </xdr:cNvPr>
        <xdr:cNvSpPr txBox="1"/>
      </xdr:nvSpPr>
      <xdr:spPr>
        <a:xfrm>
          <a:off x="8184225" y="167475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100</xdr:row>
      <xdr:rowOff>39988</xdr:rowOff>
    </xdr:from>
    <xdr:ext cx="690189" cy="259045"/>
    <xdr:sp macro="" textlink="">
      <xdr:nvSpPr>
        <xdr:cNvPr id="491" name="n_2mainValue【港湾・漁港】&#10;一人当たり有形固定資産（償却資産）額">
          <a:extLst>
            <a:ext uri="{FF2B5EF4-FFF2-40B4-BE49-F238E27FC236}">
              <a16:creationId xmlns:a16="http://schemas.microsoft.com/office/drawing/2014/main" id="{D9635C9E-4AAD-476B-A77B-2821A9B5DF9B}"/>
            </a:ext>
          </a:extLst>
        </xdr:cNvPr>
        <xdr:cNvSpPr txBox="1"/>
      </xdr:nvSpPr>
      <xdr:spPr>
        <a:xfrm>
          <a:off x="7399365" y="168039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100</xdr:row>
      <xdr:rowOff>71291</xdr:rowOff>
    </xdr:from>
    <xdr:ext cx="690189" cy="259045"/>
    <xdr:sp macro="" textlink="">
      <xdr:nvSpPr>
        <xdr:cNvPr id="492" name="n_3mainValue【港湾・漁港】&#10;一人当たり有形固定資産（償却資産）額">
          <a:extLst>
            <a:ext uri="{FF2B5EF4-FFF2-40B4-BE49-F238E27FC236}">
              <a16:creationId xmlns:a16="http://schemas.microsoft.com/office/drawing/2014/main" id="{3370A75E-F009-42D1-9FC8-88BF8E6A05A1}"/>
            </a:ext>
          </a:extLst>
        </xdr:cNvPr>
        <xdr:cNvSpPr txBox="1"/>
      </xdr:nvSpPr>
      <xdr:spPr>
        <a:xfrm>
          <a:off x="6624665" y="16835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100</xdr:row>
      <xdr:rowOff>100914</xdr:rowOff>
    </xdr:from>
    <xdr:ext cx="690189" cy="259045"/>
    <xdr:sp macro="" textlink="">
      <xdr:nvSpPr>
        <xdr:cNvPr id="493" name="n_4mainValue【港湾・漁港】&#10;一人当たり有形固定資産（償却資産）額">
          <a:extLst>
            <a:ext uri="{FF2B5EF4-FFF2-40B4-BE49-F238E27FC236}">
              <a16:creationId xmlns:a16="http://schemas.microsoft.com/office/drawing/2014/main" id="{FDF56FDF-8D4E-4479-8219-755A555428D5}"/>
            </a:ext>
          </a:extLst>
        </xdr:cNvPr>
        <xdr:cNvSpPr txBox="1"/>
      </xdr:nvSpPr>
      <xdr:spPr>
        <a:xfrm>
          <a:off x="5849965" y="168649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FFA48E1F-1286-4182-ADE5-D83EE834618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E023E230-08E0-4C6C-A2D3-E8644FDA174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E3FA1977-AFD0-4355-A853-FF68E74BADA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E5FB73C6-6B91-43BA-B8C7-755543A510F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872AB8A1-AAB9-46C6-9F36-A2B52BE0537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50AE8BE6-93EB-42C4-93EB-2529AAFCBC5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3F5C5975-B590-447E-89B1-608293E4A1C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FBD9A57A-4696-417E-B118-146043C7B52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AF41A540-5FF1-49BA-81E9-7EDC78068F8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8390C40-3283-4A53-9905-EDB23A47C7C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DD8E979C-222B-43BE-A7C2-82BA69980C2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5" name="直線コネクタ 504">
          <a:extLst>
            <a:ext uri="{FF2B5EF4-FFF2-40B4-BE49-F238E27FC236}">
              <a16:creationId xmlns:a16="http://schemas.microsoft.com/office/drawing/2014/main" id="{1D935531-3859-4BF9-99D4-3FB71C6EB3F1}"/>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6" name="テキスト ボックス 505">
          <a:extLst>
            <a:ext uri="{FF2B5EF4-FFF2-40B4-BE49-F238E27FC236}">
              <a16:creationId xmlns:a16="http://schemas.microsoft.com/office/drawing/2014/main" id="{56AAE66E-DD1E-430B-871A-5164A1943FA6}"/>
            </a:ext>
          </a:extLst>
        </xdr:cNvPr>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7" name="直線コネクタ 506">
          <a:extLst>
            <a:ext uri="{FF2B5EF4-FFF2-40B4-BE49-F238E27FC236}">
              <a16:creationId xmlns:a16="http://schemas.microsoft.com/office/drawing/2014/main" id="{2C402A77-7E83-4101-9FE5-16F8F50DA2B9}"/>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8" name="テキスト ボックス 507">
          <a:extLst>
            <a:ext uri="{FF2B5EF4-FFF2-40B4-BE49-F238E27FC236}">
              <a16:creationId xmlns:a16="http://schemas.microsoft.com/office/drawing/2014/main" id="{1E74B8B1-EC5D-4C0E-87F1-0BD7C01F2DBC}"/>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9" name="直線コネクタ 508">
          <a:extLst>
            <a:ext uri="{FF2B5EF4-FFF2-40B4-BE49-F238E27FC236}">
              <a16:creationId xmlns:a16="http://schemas.microsoft.com/office/drawing/2014/main" id="{CC714C5E-0FB4-4402-9089-0F663880A281}"/>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0" name="テキスト ボックス 509">
          <a:extLst>
            <a:ext uri="{FF2B5EF4-FFF2-40B4-BE49-F238E27FC236}">
              <a16:creationId xmlns:a16="http://schemas.microsoft.com/office/drawing/2014/main" id="{039C135B-5C88-45BA-807D-25DF9AD1AD2D}"/>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1" name="直線コネクタ 510">
          <a:extLst>
            <a:ext uri="{FF2B5EF4-FFF2-40B4-BE49-F238E27FC236}">
              <a16:creationId xmlns:a16="http://schemas.microsoft.com/office/drawing/2014/main" id="{AAD34EE9-84C1-4C9F-A625-AE28DD95CB73}"/>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2" name="テキスト ボックス 511">
          <a:extLst>
            <a:ext uri="{FF2B5EF4-FFF2-40B4-BE49-F238E27FC236}">
              <a16:creationId xmlns:a16="http://schemas.microsoft.com/office/drawing/2014/main" id="{94593174-4BB2-438D-97A3-05E0A9F1428B}"/>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9263DC3F-C062-4878-80D5-813BF731FF4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4" name="テキスト ボックス 513">
          <a:extLst>
            <a:ext uri="{FF2B5EF4-FFF2-40B4-BE49-F238E27FC236}">
              <a16:creationId xmlns:a16="http://schemas.microsoft.com/office/drawing/2014/main" id="{F0AF9CEC-D294-4740-A22D-2144E63D4F6D}"/>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E2B29833-0A75-4785-87C6-3EEAF0583EE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92202</xdr:rowOff>
    </xdr:from>
    <xdr:to>
      <xdr:col>85</xdr:col>
      <xdr:colOff>126364</xdr:colOff>
      <xdr:row>41</xdr:row>
      <xdr:rowOff>62484</xdr:rowOff>
    </xdr:to>
    <xdr:cxnSp macro="">
      <xdr:nvCxnSpPr>
        <xdr:cNvPr id="516" name="直線コネクタ 515">
          <a:extLst>
            <a:ext uri="{FF2B5EF4-FFF2-40B4-BE49-F238E27FC236}">
              <a16:creationId xmlns:a16="http://schemas.microsoft.com/office/drawing/2014/main" id="{AF7E9A66-36FB-4788-893B-CB757E3FA2AE}"/>
            </a:ext>
          </a:extLst>
        </xdr:cNvPr>
        <xdr:cNvCxnSpPr/>
      </xdr:nvCxnSpPr>
      <xdr:spPr>
        <a:xfrm flipV="1">
          <a:off x="14375764" y="5791962"/>
          <a:ext cx="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66311</xdr:rowOff>
    </xdr:from>
    <xdr:ext cx="405111" cy="259045"/>
    <xdr:sp macro="" textlink="">
      <xdr:nvSpPr>
        <xdr:cNvPr id="517" name="【認定こども園・幼稚園・保育所】&#10;有形固定資産減価償却率最小値テキスト">
          <a:extLst>
            <a:ext uri="{FF2B5EF4-FFF2-40B4-BE49-F238E27FC236}">
              <a16:creationId xmlns:a16="http://schemas.microsoft.com/office/drawing/2014/main" id="{824E5CBD-3A0F-41AB-A9DC-4C87C039A707}"/>
            </a:ext>
          </a:extLst>
        </xdr:cNvPr>
        <xdr:cNvSpPr txBox="1"/>
      </xdr:nvSpPr>
      <xdr:spPr>
        <a:xfrm>
          <a:off x="14414500" y="693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62484</xdr:rowOff>
    </xdr:from>
    <xdr:to>
      <xdr:col>86</xdr:col>
      <xdr:colOff>25400</xdr:colOff>
      <xdr:row>41</xdr:row>
      <xdr:rowOff>62484</xdr:rowOff>
    </xdr:to>
    <xdr:cxnSp macro="">
      <xdr:nvCxnSpPr>
        <xdr:cNvPr id="518" name="直線コネクタ 517">
          <a:extLst>
            <a:ext uri="{FF2B5EF4-FFF2-40B4-BE49-F238E27FC236}">
              <a16:creationId xmlns:a16="http://schemas.microsoft.com/office/drawing/2014/main" id="{408819F7-E56A-4B00-A106-D0C3A6BD6AD4}"/>
            </a:ext>
          </a:extLst>
        </xdr:cNvPr>
        <xdr:cNvCxnSpPr/>
      </xdr:nvCxnSpPr>
      <xdr:spPr>
        <a:xfrm>
          <a:off x="14287500" y="6935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38879</xdr:rowOff>
    </xdr:from>
    <xdr:ext cx="405111" cy="259045"/>
    <xdr:sp macro="" textlink="">
      <xdr:nvSpPr>
        <xdr:cNvPr id="519" name="【認定こども園・幼稚園・保育所】&#10;有形固定資産減価償却率最大値テキスト">
          <a:extLst>
            <a:ext uri="{FF2B5EF4-FFF2-40B4-BE49-F238E27FC236}">
              <a16:creationId xmlns:a16="http://schemas.microsoft.com/office/drawing/2014/main" id="{E51120DF-511E-4E00-80F4-839FA24138C5}"/>
            </a:ext>
          </a:extLst>
        </xdr:cNvPr>
        <xdr:cNvSpPr txBox="1"/>
      </xdr:nvSpPr>
      <xdr:spPr>
        <a:xfrm>
          <a:off x="14414500" y="557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92202</xdr:rowOff>
    </xdr:from>
    <xdr:to>
      <xdr:col>86</xdr:col>
      <xdr:colOff>25400</xdr:colOff>
      <xdr:row>34</xdr:row>
      <xdr:rowOff>92202</xdr:rowOff>
    </xdr:to>
    <xdr:cxnSp macro="">
      <xdr:nvCxnSpPr>
        <xdr:cNvPr id="520" name="直線コネクタ 519">
          <a:extLst>
            <a:ext uri="{FF2B5EF4-FFF2-40B4-BE49-F238E27FC236}">
              <a16:creationId xmlns:a16="http://schemas.microsoft.com/office/drawing/2014/main" id="{CBA5CE35-A9F9-4E7C-B7BA-2D98EFC0A9D2}"/>
            </a:ext>
          </a:extLst>
        </xdr:cNvPr>
        <xdr:cNvCxnSpPr/>
      </xdr:nvCxnSpPr>
      <xdr:spPr>
        <a:xfrm>
          <a:off x="14287500" y="5791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39133</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279F8DB3-C8C1-4735-A7A9-5412A94CB20F}"/>
            </a:ext>
          </a:extLst>
        </xdr:cNvPr>
        <xdr:cNvSpPr txBox="1"/>
      </xdr:nvSpPr>
      <xdr:spPr>
        <a:xfrm>
          <a:off x="14414500" y="6074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xdr:rowOff>
    </xdr:from>
    <xdr:to>
      <xdr:col>85</xdr:col>
      <xdr:colOff>177800</xdr:colOff>
      <xdr:row>37</xdr:row>
      <xdr:rowOff>117856</xdr:rowOff>
    </xdr:to>
    <xdr:sp macro="" textlink="">
      <xdr:nvSpPr>
        <xdr:cNvPr id="522" name="フローチャート: 判断 521">
          <a:extLst>
            <a:ext uri="{FF2B5EF4-FFF2-40B4-BE49-F238E27FC236}">
              <a16:creationId xmlns:a16="http://schemas.microsoft.com/office/drawing/2014/main" id="{B8D959CA-8E9A-4632-8E1A-4033C909000F}"/>
            </a:ext>
          </a:extLst>
        </xdr:cNvPr>
        <xdr:cNvSpPr/>
      </xdr:nvSpPr>
      <xdr:spPr>
        <a:xfrm>
          <a:off x="14325600" y="621893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523" name="フローチャート: 判断 522">
          <a:extLst>
            <a:ext uri="{FF2B5EF4-FFF2-40B4-BE49-F238E27FC236}">
              <a16:creationId xmlns:a16="http://schemas.microsoft.com/office/drawing/2014/main" id="{18D09707-1CE2-4C9D-AD35-A87D96ADE354}"/>
            </a:ext>
          </a:extLst>
        </xdr:cNvPr>
        <xdr:cNvSpPr/>
      </xdr:nvSpPr>
      <xdr:spPr>
        <a:xfrm>
          <a:off x="1357884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155702</xdr:rowOff>
    </xdr:from>
    <xdr:to>
      <xdr:col>76</xdr:col>
      <xdr:colOff>165100</xdr:colOff>
      <xdr:row>36</xdr:row>
      <xdr:rowOff>85852</xdr:rowOff>
    </xdr:to>
    <xdr:sp macro="" textlink="">
      <xdr:nvSpPr>
        <xdr:cNvPr id="524" name="フローチャート: 判断 523">
          <a:extLst>
            <a:ext uri="{FF2B5EF4-FFF2-40B4-BE49-F238E27FC236}">
              <a16:creationId xmlns:a16="http://schemas.microsoft.com/office/drawing/2014/main" id="{DC695AE0-48EC-4C4A-B0E9-4B24B79912A7}"/>
            </a:ext>
          </a:extLst>
        </xdr:cNvPr>
        <xdr:cNvSpPr/>
      </xdr:nvSpPr>
      <xdr:spPr>
        <a:xfrm>
          <a:off x="12804140" y="60231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525" name="フローチャート: 判断 524">
          <a:extLst>
            <a:ext uri="{FF2B5EF4-FFF2-40B4-BE49-F238E27FC236}">
              <a16:creationId xmlns:a16="http://schemas.microsoft.com/office/drawing/2014/main" id="{246CCBD7-1099-43FE-BD19-AC921A9B5F5F}"/>
            </a:ext>
          </a:extLst>
        </xdr:cNvPr>
        <xdr:cNvSpPr/>
      </xdr:nvSpPr>
      <xdr:spPr>
        <a:xfrm>
          <a:off x="12029440" y="6071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162560</xdr:rowOff>
    </xdr:from>
    <xdr:to>
      <xdr:col>67</xdr:col>
      <xdr:colOff>101600</xdr:colOff>
      <xdr:row>36</xdr:row>
      <xdr:rowOff>92710</xdr:rowOff>
    </xdr:to>
    <xdr:sp macro="" textlink="">
      <xdr:nvSpPr>
        <xdr:cNvPr id="526" name="フローチャート: 判断 525">
          <a:extLst>
            <a:ext uri="{FF2B5EF4-FFF2-40B4-BE49-F238E27FC236}">
              <a16:creationId xmlns:a16="http://schemas.microsoft.com/office/drawing/2014/main" id="{7B117CFD-CE2F-45F3-B164-81AA9B2D82BC}"/>
            </a:ext>
          </a:extLst>
        </xdr:cNvPr>
        <xdr:cNvSpPr/>
      </xdr:nvSpPr>
      <xdr:spPr>
        <a:xfrm>
          <a:off x="11231880" y="6029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FED02F1D-0CEE-410B-8875-D47B79EC2E3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1C265B7-087F-4022-9D7B-C1BF3307018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0C81066-070A-48F0-88E6-ACB0122B6EF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F16C0A3-FFD2-42ED-BC86-5D4B08CED2F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07CDE85-EEB9-4DEA-861C-A91E149A507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125984</xdr:rowOff>
    </xdr:from>
    <xdr:to>
      <xdr:col>85</xdr:col>
      <xdr:colOff>177800</xdr:colOff>
      <xdr:row>39</xdr:row>
      <xdr:rowOff>56134</xdr:rowOff>
    </xdr:to>
    <xdr:sp macro="" textlink="">
      <xdr:nvSpPr>
        <xdr:cNvPr id="532" name="楕円 531">
          <a:extLst>
            <a:ext uri="{FF2B5EF4-FFF2-40B4-BE49-F238E27FC236}">
              <a16:creationId xmlns:a16="http://schemas.microsoft.com/office/drawing/2014/main" id="{45B7DD71-387B-4E44-B137-74C236BE82EB}"/>
            </a:ext>
          </a:extLst>
        </xdr:cNvPr>
        <xdr:cNvSpPr/>
      </xdr:nvSpPr>
      <xdr:spPr>
        <a:xfrm>
          <a:off x="14325600" y="649630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104411</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5CF59D0F-8571-4AAD-BDB0-5E297B4C4781}"/>
            </a:ext>
          </a:extLst>
        </xdr:cNvPr>
        <xdr:cNvSpPr txBox="1"/>
      </xdr:nvSpPr>
      <xdr:spPr>
        <a:xfrm>
          <a:off x="14414500" y="647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84836</xdr:rowOff>
    </xdr:from>
    <xdr:to>
      <xdr:col>81</xdr:col>
      <xdr:colOff>101600</xdr:colOff>
      <xdr:row>39</xdr:row>
      <xdr:rowOff>14986</xdr:rowOff>
    </xdr:to>
    <xdr:sp macro="" textlink="">
      <xdr:nvSpPr>
        <xdr:cNvPr id="534" name="楕円 533">
          <a:extLst>
            <a:ext uri="{FF2B5EF4-FFF2-40B4-BE49-F238E27FC236}">
              <a16:creationId xmlns:a16="http://schemas.microsoft.com/office/drawing/2014/main" id="{C8FE2375-9A7C-4ADF-A122-414769ABFDF4}"/>
            </a:ext>
          </a:extLst>
        </xdr:cNvPr>
        <xdr:cNvSpPr/>
      </xdr:nvSpPr>
      <xdr:spPr>
        <a:xfrm>
          <a:off x="13578840" y="6455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135636</xdr:rowOff>
    </xdr:from>
    <xdr:to>
      <xdr:col>85</xdr:col>
      <xdr:colOff>127000</xdr:colOff>
      <xdr:row>39</xdr:row>
      <xdr:rowOff>5334</xdr:rowOff>
    </xdr:to>
    <xdr:cxnSp macro="">
      <xdr:nvCxnSpPr>
        <xdr:cNvPr id="535" name="直線コネクタ 534">
          <a:extLst>
            <a:ext uri="{FF2B5EF4-FFF2-40B4-BE49-F238E27FC236}">
              <a16:creationId xmlns:a16="http://schemas.microsoft.com/office/drawing/2014/main" id="{03F675D2-AF27-4774-9123-4D885723E8EF}"/>
            </a:ext>
          </a:extLst>
        </xdr:cNvPr>
        <xdr:cNvCxnSpPr/>
      </xdr:nvCxnSpPr>
      <xdr:spPr>
        <a:xfrm>
          <a:off x="13629640" y="6505956"/>
          <a:ext cx="74676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23114</xdr:rowOff>
    </xdr:from>
    <xdr:to>
      <xdr:col>76</xdr:col>
      <xdr:colOff>165100</xdr:colOff>
      <xdr:row>38</xdr:row>
      <xdr:rowOff>124714</xdr:rowOff>
    </xdr:to>
    <xdr:sp macro="" textlink="">
      <xdr:nvSpPr>
        <xdr:cNvPr id="536" name="楕円 535">
          <a:extLst>
            <a:ext uri="{FF2B5EF4-FFF2-40B4-BE49-F238E27FC236}">
              <a16:creationId xmlns:a16="http://schemas.microsoft.com/office/drawing/2014/main" id="{5C054358-47A6-4D3B-8A34-E34278068F7B}"/>
            </a:ext>
          </a:extLst>
        </xdr:cNvPr>
        <xdr:cNvSpPr/>
      </xdr:nvSpPr>
      <xdr:spPr>
        <a:xfrm>
          <a:off x="12804140" y="63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73914</xdr:rowOff>
    </xdr:from>
    <xdr:to>
      <xdr:col>81</xdr:col>
      <xdr:colOff>50800</xdr:colOff>
      <xdr:row>38</xdr:row>
      <xdr:rowOff>135636</xdr:rowOff>
    </xdr:to>
    <xdr:cxnSp macro="">
      <xdr:nvCxnSpPr>
        <xdr:cNvPr id="537" name="直線コネクタ 536">
          <a:extLst>
            <a:ext uri="{FF2B5EF4-FFF2-40B4-BE49-F238E27FC236}">
              <a16:creationId xmlns:a16="http://schemas.microsoft.com/office/drawing/2014/main" id="{7DBF0CE2-6057-4CC7-AC15-790028674087}"/>
            </a:ext>
          </a:extLst>
        </xdr:cNvPr>
        <xdr:cNvCxnSpPr/>
      </xdr:nvCxnSpPr>
      <xdr:spPr>
        <a:xfrm>
          <a:off x="12854940" y="6444234"/>
          <a:ext cx="7747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160274</xdr:rowOff>
    </xdr:from>
    <xdr:to>
      <xdr:col>72</xdr:col>
      <xdr:colOff>38100</xdr:colOff>
      <xdr:row>38</xdr:row>
      <xdr:rowOff>90424</xdr:rowOff>
    </xdr:to>
    <xdr:sp macro="" textlink="">
      <xdr:nvSpPr>
        <xdr:cNvPr id="538" name="楕円 537">
          <a:extLst>
            <a:ext uri="{FF2B5EF4-FFF2-40B4-BE49-F238E27FC236}">
              <a16:creationId xmlns:a16="http://schemas.microsoft.com/office/drawing/2014/main" id="{4FB7EE97-D418-404A-931A-56706387F56B}"/>
            </a:ext>
          </a:extLst>
        </xdr:cNvPr>
        <xdr:cNvSpPr/>
      </xdr:nvSpPr>
      <xdr:spPr>
        <a:xfrm>
          <a:off x="12029440" y="63629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39624</xdr:rowOff>
    </xdr:from>
    <xdr:to>
      <xdr:col>76</xdr:col>
      <xdr:colOff>114300</xdr:colOff>
      <xdr:row>38</xdr:row>
      <xdr:rowOff>73914</xdr:rowOff>
    </xdr:to>
    <xdr:cxnSp macro="">
      <xdr:nvCxnSpPr>
        <xdr:cNvPr id="539" name="直線コネクタ 538">
          <a:extLst>
            <a:ext uri="{FF2B5EF4-FFF2-40B4-BE49-F238E27FC236}">
              <a16:creationId xmlns:a16="http://schemas.microsoft.com/office/drawing/2014/main" id="{8F36265D-77A0-4907-8104-F868FDAE67BB}"/>
            </a:ext>
          </a:extLst>
        </xdr:cNvPr>
        <xdr:cNvCxnSpPr/>
      </xdr:nvCxnSpPr>
      <xdr:spPr>
        <a:xfrm>
          <a:off x="12072620" y="640994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109982</xdr:rowOff>
    </xdr:from>
    <xdr:to>
      <xdr:col>67</xdr:col>
      <xdr:colOff>101600</xdr:colOff>
      <xdr:row>38</xdr:row>
      <xdr:rowOff>40132</xdr:rowOff>
    </xdr:to>
    <xdr:sp macro="" textlink="">
      <xdr:nvSpPr>
        <xdr:cNvPr id="540" name="楕円 539">
          <a:extLst>
            <a:ext uri="{FF2B5EF4-FFF2-40B4-BE49-F238E27FC236}">
              <a16:creationId xmlns:a16="http://schemas.microsoft.com/office/drawing/2014/main" id="{114315CA-E828-417B-B5CA-C40311849614}"/>
            </a:ext>
          </a:extLst>
        </xdr:cNvPr>
        <xdr:cNvSpPr/>
      </xdr:nvSpPr>
      <xdr:spPr>
        <a:xfrm>
          <a:off x="11231880" y="63126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160782</xdr:rowOff>
    </xdr:from>
    <xdr:to>
      <xdr:col>71</xdr:col>
      <xdr:colOff>177800</xdr:colOff>
      <xdr:row>38</xdr:row>
      <xdr:rowOff>39624</xdr:rowOff>
    </xdr:to>
    <xdr:cxnSp macro="">
      <xdr:nvCxnSpPr>
        <xdr:cNvPr id="541" name="直線コネクタ 540">
          <a:extLst>
            <a:ext uri="{FF2B5EF4-FFF2-40B4-BE49-F238E27FC236}">
              <a16:creationId xmlns:a16="http://schemas.microsoft.com/office/drawing/2014/main" id="{4E4564B2-FFC1-4480-9EC3-20C013F34E57}"/>
            </a:ext>
          </a:extLst>
        </xdr:cNvPr>
        <xdr:cNvCxnSpPr/>
      </xdr:nvCxnSpPr>
      <xdr:spPr>
        <a:xfrm>
          <a:off x="11282680" y="6363462"/>
          <a:ext cx="78994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3D33DF74-C96C-474E-B1B5-57BBC40D022C}"/>
            </a:ext>
          </a:extLst>
        </xdr:cNvPr>
        <xdr:cNvSpPr txBox="1"/>
      </xdr:nvSpPr>
      <xdr:spPr>
        <a:xfrm>
          <a:off x="134372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102379</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D4E30B3A-E404-4F2F-9425-FA2199B7F6FE}"/>
            </a:ext>
          </a:extLst>
        </xdr:cNvPr>
        <xdr:cNvSpPr txBox="1"/>
      </xdr:nvSpPr>
      <xdr:spPr>
        <a:xfrm>
          <a:off x="12675244" y="580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EAF58AFB-9E8B-42AF-A443-DBB92604A02F}"/>
            </a:ext>
          </a:extLst>
        </xdr:cNvPr>
        <xdr:cNvSpPr txBox="1"/>
      </xdr:nvSpPr>
      <xdr:spPr>
        <a:xfrm>
          <a:off x="119005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109237</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81A52FA7-0A59-4EEB-B5B4-2E2A9DA106E1}"/>
            </a:ext>
          </a:extLst>
        </xdr:cNvPr>
        <xdr:cNvSpPr txBox="1"/>
      </xdr:nvSpPr>
      <xdr:spPr>
        <a:xfrm>
          <a:off x="1110298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6113</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C34323F9-41AE-4744-B578-9B3A57E65966}"/>
            </a:ext>
          </a:extLst>
        </xdr:cNvPr>
        <xdr:cNvSpPr txBox="1"/>
      </xdr:nvSpPr>
      <xdr:spPr>
        <a:xfrm>
          <a:off x="134372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115841</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C27C2F61-A6F9-4829-B080-2B5F592F0F80}"/>
            </a:ext>
          </a:extLst>
        </xdr:cNvPr>
        <xdr:cNvSpPr txBox="1"/>
      </xdr:nvSpPr>
      <xdr:spPr>
        <a:xfrm>
          <a:off x="12675244" y="648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81551</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37C2BF8D-40A8-48B0-B9E9-50867E0799F9}"/>
            </a:ext>
          </a:extLst>
        </xdr:cNvPr>
        <xdr:cNvSpPr txBox="1"/>
      </xdr:nvSpPr>
      <xdr:spPr>
        <a:xfrm>
          <a:off x="11900544" y="6451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31259</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1013DE54-A1DA-4042-8822-1BD7657BD834}"/>
            </a:ext>
          </a:extLst>
        </xdr:cNvPr>
        <xdr:cNvSpPr txBox="1"/>
      </xdr:nvSpPr>
      <xdr:spPr>
        <a:xfrm>
          <a:off x="11102984" y="640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FF5E7583-3495-4CE1-BF1D-DA0128DDFA1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FC85B0E1-7B6E-4031-A1CD-22E22E3B375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274C4AEA-2857-4C04-BA52-3A8CF8569FF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A0AE6E88-CEEE-4DDD-A878-1CC93493C10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5E50FA78-EA51-4CB6-A535-6120F9E7ABB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C81A3167-1545-49B0-BC42-47C9FF1D045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E6243F82-D3BF-4C06-A1B6-92789ADCEF5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2C2261B3-A614-4798-BC18-9857D7AA7D0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8D635A8C-A051-4E4E-8470-96F2B5A4CCE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8F7A711E-E029-48DE-B2D5-4CF98D2F1EA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a16="http://schemas.microsoft.com/office/drawing/2014/main" id="{69C657A9-E906-499C-8EF3-11E2F603E1B5}"/>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a:extLst>
            <a:ext uri="{FF2B5EF4-FFF2-40B4-BE49-F238E27FC236}">
              <a16:creationId xmlns:a16="http://schemas.microsoft.com/office/drawing/2014/main" id="{0C70980E-9CD1-46CC-A9DB-7D66C0E89083}"/>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a16="http://schemas.microsoft.com/office/drawing/2014/main" id="{EE2D31AF-969E-48A0-9E4D-C39CFCA13989}"/>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a:extLst>
            <a:ext uri="{FF2B5EF4-FFF2-40B4-BE49-F238E27FC236}">
              <a16:creationId xmlns:a16="http://schemas.microsoft.com/office/drawing/2014/main" id="{41E89CD3-38DD-47E7-AC0B-6002E9C56A9A}"/>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a16="http://schemas.microsoft.com/office/drawing/2014/main" id="{650C1809-9BD5-4D1B-A756-B488E57FB7FB}"/>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a:extLst>
            <a:ext uri="{FF2B5EF4-FFF2-40B4-BE49-F238E27FC236}">
              <a16:creationId xmlns:a16="http://schemas.microsoft.com/office/drawing/2014/main" id="{44D4D1B5-D40D-42F0-B3C0-1A8113DF6C77}"/>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a16="http://schemas.microsoft.com/office/drawing/2014/main" id="{6EAC989D-2278-48D3-A7A6-CAF6E5A47093}"/>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a:extLst>
            <a:ext uri="{FF2B5EF4-FFF2-40B4-BE49-F238E27FC236}">
              <a16:creationId xmlns:a16="http://schemas.microsoft.com/office/drawing/2014/main" id="{BB1BA9CA-CF88-4375-9907-66058F98C179}"/>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a16="http://schemas.microsoft.com/office/drawing/2014/main" id="{75C2A857-8B46-474F-9D53-63842DC0C21F}"/>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a:extLst>
            <a:ext uri="{FF2B5EF4-FFF2-40B4-BE49-F238E27FC236}">
              <a16:creationId xmlns:a16="http://schemas.microsoft.com/office/drawing/2014/main" id="{33BF0F6E-0A8B-40A8-BACB-370C0E31965F}"/>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a16="http://schemas.microsoft.com/office/drawing/2014/main" id="{571A8E9C-8A96-4486-9C50-08A6D49DBA36}"/>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a:extLst>
            <a:ext uri="{FF2B5EF4-FFF2-40B4-BE49-F238E27FC236}">
              <a16:creationId xmlns:a16="http://schemas.microsoft.com/office/drawing/2014/main" id="{64C4E3BC-3829-47E3-B3F8-59A4172D7084}"/>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CA0A68A1-A230-4EF6-A0C8-0D23F136A25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9DAEE891-B6C1-41B9-9F9D-CFED904D36F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82961939-A306-4663-BBF6-E5F473F31AF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169273</xdr:rowOff>
    </xdr:from>
    <xdr:to>
      <xdr:col>116</xdr:col>
      <xdr:colOff>62864</xdr:colOff>
      <xdr:row>41</xdr:row>
      <xdr:rowOff>64770</xdr:rowOff>
    </xdr:to>
    <xdr:cxnSp macro="">
      <xdr:nvCxnSpPr>
        <xdr:cNvPr id="575" name="直線コネクタ 574">
          <a:extLst>
            <a:ext uri="{FF2B5EF4-FFF2-40B4-BE49-F238E27FC236}">
              <a16:creationId xmlns:a16="http://schemas.microsoft.com/office/drawing/2014/main" id="{3A8D1791-6B4E-4165-B089-90E34EAB7438}"/>
            </a:ext>
          </a:extLst>
        </xdr:cNvPr>
        <xdr:cNvCxnSpPr/>
      </xdr:nvCxnSpPr>
      <xdr:spPr>
        <a:xfrm flipV="1">
          <a:off x="19509104" y="5701393"/>
          <a:ext cx="0" cy="1236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59D17BA3-3D34-4691-9BD4-B12FB22892AB}"/>
            </a:ext>
          </a:extLst>
        </xdr:cNvPr>
        <xdr:cNvSpPr txBox="1"/>
      </xdr:nvSpPr>
      <xdr:spPr>
        <a:xfrm>
          <a:off x="1954784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577" name="直線コネクタ 576">
          <a:extLst>
            <a:ext uri="{FF2B5EF4-FFF2-40B4-BE49-F238E27FC236}">
              <a16:creationId xmlns:a16="http://schemas.microsoft.com/office/drawing/2014/main" id="{1F2BD32A-0577-41BE-9232-B304B00CD1F5}"/>
            </a:ext>
          </a:extLst>
        </xdr:cNvPr>
        <xdr:cNvCxnSpPr/>
      </xdr:nvCxnSpPr>
      <xdr:spPr>
        <a:xfrm>
          <a:off x="19443700" y="693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115950</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A6ABA3EA-B35C-4E54-804C-9BF7E1A292E8}"/>
            </a:ext>
          </a:extLst>
        </xdr:cNvPr>
        <xdr:cNvSpPr txBox="1"/>
      </xdr:nvSpPr>
      <xdr:spPr>
        <a:xfrm>
          <a:off x="19547840" y="548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169273</xdr:rowOff>
    </xdr:from>
    <xdr:to>
      <xdr:col>116</xdr:col>
      <xdr:colOff>152400</xdr:colOff>
      <xdr:row>33</xdr:row>
      <xdr:rowOff>169273</xdr:rowOff>
    </xdr:to>
    <xdr:cxnSp macro="">
      <xdr:nvCxnSpPr>
        <xdr:cNvPr id="579" name="直線コネクタ 578">
          <a:extLst>
            <a:ext uri="{FF2B5EF4-FFF2-40B4-BE49-F238E27FC236}">
              <a16:creationId xmlns:a16="http://schemas.microsoft.com/office/drawing/2014/main" id="{9138CE6D-11CA-4821-B21F-DA0BFC153E68}"/>
            </a:ext>
          </a:extLst>
        </xdr:cNvPr>
        <xdr:cNvCxnSpPr/>
      </xdr:nvCxnSpPr>
      <xdr:spPr>
        <a:xfrm>
          <a:off x="19443700" y="5701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25054</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0EE6ED80-EF46-42ED-8A52-5208E1D13B81}"/>
            </a:ext>
          </a:extLst>
        </xdr:cNvPr>
        <xdr:cNvSpPr txBox="1"/>
      </xdr:nvSpPr>
      <xdr:spPr>
        <a:xfrm>
          <a:off x="19547840" y="6227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46627</xdr:rowOff>
    </xdr:from>
    <xdr:to>
      <xdr:col>116</xdr:col>
      <xdr:colOff>114300</xdr:colOff>
      <xdr:row>37</xdr:row>
      <xdr:rowOff>148227</xdr:rowOff>
    </xdr:to>
    <xdr:sp macro="" textlink="">
      <xdr:nvSpPr>
        <xdr:cNvPr id="581" name="フローチャート: 判断 580">
          <a:extLst>
            <a:ext uri="{FF2B5EF4-FFF2-40B4-BE49-F238E27FC236}">
              <a16:creationId xmlns:a16="http://schemas.microsoft.com/office/drawing/2014/main" id="{8D946EEF-F179-48F2-93BA-49C1521B0124}"/>
            </a:ext>
          </a:extLst>
        </xdr:cNvPr>
        <xdr:cNvSpPr/>
      </xdr:nvSpPr>
      <xdr:spPr>
        <a:xfrm>
          <a:off x="19458940" y="62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20501</xdr:rowOff>
    </xdr:from>
    <xdr:to>
      <xdr:col>112</xdr:col>
      <xdr:colOff>38100</xdr:colOff>
      <xdr:row>37</xdr:row>
      <xdr:rowOff>122101</xdr:rowOff>
    </xdr:to>
    <xdr:sp macro="" textlink="">
      <xdr:nvSpPr>
        <xdr:cNvPr id="582" name="フローチャート: 判断 581">
          <a:extLst>
            <a:ext uri="{FF2B5EF4-FFF2-40B4-BE49-F238E27FC236}">
              <a16:creationId xmlns:a16="http://schemas.microsoft.com/office/drawing/2014/main" id="{5327C8A0-0174-48F0-813F-4C1FD39D42BC}"/>
            </a:ext>
          </a:extLst>
        </xdr:cNvPr>
        <xdr:cNvSpPr/>
      </xdr:nvSpPr>
      <xdr:spPr>
        <a:xfrm>
          <a:off x="18735040" y="62231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156028</xdr:rowOff>
    </xdr:from>
    <xdr:to>
      <xdr:col>107</xdr:col>
      <xdr:colOff>101600</xdr:colOff>
      <xdr:row>37</xdr:row>
      <xdr:rowOff>86178</xdr:rowOff>
    </xdr:to>
    <xdr:sp macro="" textlink="">
      <xdr:nvSpPr>
        <xdr:cNvPr id="583" name="フローチャート: 判断 582">
          <a:extLst>
            <a:ext uri="{FF2B5EF4-FFF2-40B4-BE49-F238E27FC236}">
              <a16:creationId xmlns:a16="http://schemas.microsoft.com/office/drawing/2014/main" id="{D0FE2305-BCD3-49EA-A036-8393B481554E}"/>
            </a:ext>
          </a:extLst>
        </xdr:cNvPr>
        <xdr:cNvSpPr/>
      </xdr:nvSpPr>
      <xdr:spPr>
        <a:xfrm>
          <a:off x="17937480" y="61910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9072</xdr:rowOff>
    </xdr:from>
    <xdr:to>
      <xdr:col>102</xdr:col>
      <xdr:colOff>165100</xdr:colOff>
      <xdr:row>38</xdr:row>
      <xdr:rowOff>110672</xdr:rowOff>
    </xdr:to>
    <xdr:sp macro="" textlink="">
      <xdr:nvSpPr>
        <xdr:cNvPr id="584" name="フローチャート: 判断 583">
          <a:extLst>
            <a:ext uri="{FF2B5EF4-FFF2-40B4-BE49-F238E27FC236}">
              <a16:creationId xmlns:a16="http://schemas.microsoft.com/office/drawing/2014/main" id="{2F073579-22E5-4F33-8259-DB7EA23EED1F}"/>
            </a:ext>
          </a:extLst>
        </xdr:cNvPr>
        <xdr:cNvSpPr/>
      </xdr:nvSpPr>
      <xdr:spPr>
        <a:xfrm>
          <a:off x="17162780" y="63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22134</xdr:rowOff>
    </xdr:from>
    <xdr:to>
      <xdr:col>98</xdr:col>
      <xdr:colOff>38100</xdr:colOff>
      <xdr:row>38</xdr:row>
      <xdr:rowOff>123734</xdr:rowOff>
    </xdr:to>
    <xdr:sp macro="" textlink="">
      <xdr:nvSpPr>
        <xdr:cNvPr id="585" name="フローチャート: 判断 584">
          <a:extLst>
            <a:ext uri="{FF2B5EF4-FFF2-40B4-BE49-F238E27FC236}">
              <a16:creationId xmlns:a16="http://schemas.microsoft.com/office/drawing/2014/main" id="{F19DE2B1-5F24-4CC1-A06C-8C4A9E9F470C}"/>
            </a:ext>
          </a:extLst>
        </xdr:cNvPr>
        <xdr:cNvSpPr/>
      </xdr:nvSpPr>
      <xdr:spPr>
        <a:xfrm>
          <a:off x="16388080" y="63924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BA3225B1-6C8D-4E2E-B047-1F511E7850F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6222F37-56B2-4329-99D8-00B9A4B5BA8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D82DFF6-C096-4377-9F73-4F1AB8459D4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41A34296-C618-43C6-9FB8-5EAB221E6BD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F3777677-7498-4002-9347-543DE89770E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118473</xdr:rowOff>
    </xdr:from>
    <xdr:to>
      <xdr:col>116</xdr:col>
      <xdr:colOff>114300</xdr:colOff>
      <xdr:row>34</xdr:row>
      <xdr:rowOff>48623</xdr:rowOff>
    </xdr:to>
    <xdr:sp macro="" textlink="">
      <xdr:nvSpPr>
        <xdr:cNvPr id="591" name="楕円 590">
          <a:extLst>
            <a:ext uri="{FF2B5EF4-FFF2-40B4-BE49-F238E27FC236}">
              <a16:creationId xmlns:a16="http://schemas.microsoft.com/office/drawing/2014/main" id="{0D0FCD72-9FAA-4163-8A68-496593FE736B}"/>
            </a:ext>
          </a:extLst>
        </xdr:cNvPr>
        <xdr:cNvSpPr/>
      </xdr:nvSpPr>
      <xdr:spPr>
        <a:xfrm>
          <a:off x="19458940" y="5650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71500</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42C8FAD1-9575-41A3-8580-AE9059708421}"/>
            </a:ext>
          </a:extLst>
        </xdr:cNvPr>
        <xdr:cNvSpPr txBox="1"/>
      </xdr:nvSpPr>
      <xdr:spPr>
        <a:xfrm>
          <a:off x="19547840" y="560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40096</xdr:rowOff>
    </xdr:from>
    <xdr:to>
      <xdr:col>112</xdr:col>
      <xdr:colOff>38100</xdr:colOff>
      <xdr:row>33</xdr:row>
      <xdr:rowOff>141696</xdr:rowOff>
    </xdr:to>
    <xdr:sp macro="" textlink="">
      <xdr:nvSpPr>
        <xdr:cNvPr id="593" name="楕円 592">
          <a:extLst>
            <a:ext uri="{FF2B5EF4-FFF2-40B4-BE49-F238E27FC236}">
              <a16:creationId xmlns:a16="http://schemas.microsoft.com/office/drawing/2014/main" id="{94CF6A58-78B5-4E3E-B3DC-B15943173772}"/>
            </a:ext>
          </a:extLst>
        </xdr:cNvPr>
        <xdr:cNvSpPr/>
      </xdr:nvSpPr>
      <xdr:spPr>
        <a:xfrm>
          <a:off x="18735040" y="55722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90896</xdr:rowOff>
    </xdr:from>
    <xdr:to>
      <xdr:col>116</xdr:col>
      <xdr:colOff>63500</xdr:colOff>
      <xdr:row>33</xdr:row>
      <xdr:rowOff>169273</xdr:rowOff>
    </xdr:to>
    <xdr:cxnSp macro="">
      <xdr:nvCxnSpPr>
        <xdr:cNvPr id="594" name="直線コネクタ 593">
          <a:extLst>
            <a:ext uri="{FF2B5EF4-FFF2-40B4-BE49-F238E27FC236}">
              <a16:creationId xmlns:a16="http://schemas.microsoft.com/office/drawing/2014/main" id="{EFBFA4F1-9DFE-433E-92F3-8DA32445AD55}"/>
            </a:ext>
          </a:extLst>
        </xdr:cNvPr>
        <xdr:cNvCxnSpPr/>
      </xdr:nvCxnSpPr>
      <xdr:spPr>
        <a:xfrm>
          <a:off x="18778220" y="5623016"/>
          <a:ext cx="73152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72753</xdr:rowOff>
    </xdr:from>
    <xdr:to>
      <xdr:col>107</xdr:col>
      <xdr:colOff>101600</xdr:colOff>
      <xdr:row>34</xdr:row>
      <xdr:rowOff>2903</xdr:rowOff>
    </xdr:to>
    <xdr:sp macro="" textlink="">
      <xdr:nvSpPr>
        <xdr:cNvPr id="595" name="楕円 594">
          <a:extLst>
            <a:ext uri="{FF2B5EF4-FFF2-40B4-BE49-F238E27FC236}">
              <a16:creationId xmlns:a16="http://schemas.microsoft.com/office/drawing/2014/main" id="{9128BC92-AC8B-4BE1-B43D-874C0627CF84}"/>
            </a:ext>
          </a:extLst>
        </xdr:cNvPr>
        <xdr:cNvSpPr/>
      </xdr:nvSpPr>
      <xdr:spPr>
        <a:xfrm>
          <a:off x="17937480" y="5604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90896</xdr:rowOff>
    </xdr:from>
    <xdr:to>
      <xdr:col>111</xdr:col>
      <xdr:colOff>177800</xdr:colOff>
      <xdr:row>33</xdr:row>
      <xdr:rowOff>123553</xdr:rowOff>
    </xdr:to>
    <xdr:cxnSp macro="">
      <xdr:nvCxnSpPr>
        <xdr:cNvPr id="596" name="直線コネクタ 595">
          <a:extLst>
            <a:ext uri="{FF2B5EF4-FFF2-40B4-BE49-F238E27FC236}">
              <a16:creationId xmlns:a16="http://schemas.microsoft.com/office/drawing/2014/main" id="{4EBC149D-9F52-44C0-88EA-90C7D995E040}"/>
            </a:ext>
          </a:extLst>
        </xdr:cNvPr>
        <xdr:cNvCxnSpPr/>
      </xdr:nvCxnSpPr>
      <xdr:spPr>
        <a:xfrm flipV="1">
          <a:off x="17988280" y="562301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147864</xdr:rowOff>
    </xdr:from>
    <xdr:to>
      <xdr:col>102</xdr:col>
      <xdr:colOff>165100</xdr:colOff>
      <xdr:row>34</xdr:row>
      <xdr:rowOff>78014</xdr:rowOff>
    </xdr:to>
    <xdr:sp macro="" textlink="">
      <xdr:nvSpPr>
        <xdr:cNvPr id="597" name="楕円 596">
          <a:extLst>
            <a:ext uri="{FF2B5EF4-FFF2-40B4-BE49-F238E27FC236}">
              <a16:creationId xmlns:a16="http://schemas.microsoft.com/office/drawing/2014/main" id="{73A83D1B-9520-4CFA-BF4D-629ABA762AB3}"/>
            </a:ext>
          </a:extLst>
        </xdr:cNvPr>
        <xdr:cNvSpPr/>
      </xdr:nvSpPr>
      <xdr:spPr>
        <a:xfrm>
          <a:off x="17162780" y="5679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123553</xdr:rowOff>
    </xdr:from>
    <xdr:to>
      <xdr:col>107</xdr:col>
      <xdr:colOff>50800</xdr:colOff>
      <xdr:row>34</xdr:row>
      <xdr:rowOff>27214</xdr:rowOff>
    </xdr:to>
    <xdr:cxnSp macro="">
      <xdr:nvCxnSpPr>
        <xdr:cNvPr id="598" name="直線コネクタ 597">
          <a:extLst>
            <a:ext uri="{FF2B5EF4-FFF2-40B4-BE49-F238E27FC236}">
              <a16:creationId xmlns:a16="http://schemas.microsoft.com/office/drawing/2014/main" id="{9D344070-D4FE-42D4-BE73-CB8600BDC90E}"/>
            </a:ext>
          </a:extLst>
        </xdr:cNvPr>
        <xdr:cNvCxnSpPr/>
      </xdr:nvCxnSpPr>
      <xdr:spPr>
        <a:xfrm flipV="1">
          <a:off x="17213580" y="5655673"/>
          <a:ext cx="77470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9072</xdr:rowOff>
    </xdr:from>
    <xdr:to>
      <xdr:col>98</xdr:col>
      <xdr:colOff>38100</xdr:colOff>
      <xdr:row>34</xdr:row>
      <xdr:rowOff>110672</xdr:rowOff>
    </xdr:to>
    <xdr:sp macro="" textlink="">
      <xdr:nvSpPr>
        <xdr:cNvPr id="599" name="楕円 598">
          <a:extLst>
            <a:ext uri="{FF2B5EF4-FFF2-40B4-BE49-F238E27FC236}">
              <a16:creationId xmlns:a16="http://schemas.microsoft.com/office/drawing/2014/main" id="{65CCF556-D240-4922-AFF7-9D4E61DB0E94}"/>
            </a:ext>
          </a:extLst>
        </xdr:cNvPr>
        <xdr:cNvSpPr/>
      </xdr:nvSpPr>
      <xdr:spPr>
        <a:xfrm>
          <a:off x="16388080" y="57088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27214</xdr:rowOff>
    </xdr:from>
    <xdr:to>
      <xdr:col>102</xdr:col>
      <xdr:colOff>114300</xdr:colOff>
      <xdr:row>34</xdr:row>
      <xdr:rowOff>59872</xdr:rowOff>
    </xdr:to>
    <xdr:cxnSp macro="">
      <xdr:nvCxnSpPr>
        <xdr:cNvPr id="600" name="直線コネクタ 599">
          <a:extLst>
            <a:ext uri="{FF2B5EF4-FFF2-40B4-BE49-F238E27FC236}">
              <a16:creationId xmlns:a16="http://schemas.microsoft.com/office/drawing/2014/main" id="{5131B960-31B2-472F-95E3-9E171BA859C7}"/>
            </a:ext>
          </a:extLst>
        </xdr:cNvPr>
        <xdr:cNvCxnSpPr/>
      </xdr:nvCxnSpPr>
      <xdr:spPr>
        <a:xfrm flipV="1">
          <a:off x="16431260" y="5726974"/>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113228</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FBC411D3-10A0-4BCB-9253-01D81A5FAB4B}"/>
            </a:ext>
          </a:extLst>
        </xdr:cNvPr>
        <xdr:cNvSpPr txBox="1"/>
      </xdr:nvSpPr>
      <xdr:spPr>
        <a:xfrm>
          <a:off x="18561127" y="631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77305</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F6951C21-138A-4053-AFAF-68FB86155B37}"/>
            </a:ext>
          </a:extLst>
        </xdr:cNvPr>
        <xdr:cNvSpPr txBox="1"/>
      </xdr:nvSpPr>
      <xdr:spPr>
        <a:xfrm>
          <a:off x="17776267" y="627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101799</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2B130898-3C96-412C-A772-DBCE32A170E1}"/>
            </a:ext>
          </a:extLst>
        </xdr:cNvPr>
        <xdr:cNvSpPr txBox="1"/>
      </xdr:nvSpPr>
      <xdr:spPr>
        <a:xfrm>
          <a:off x="17001567" y="647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114861</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A35FB814-B76F-4E72-857E-A98F3C4760E7}"/>
            </a:ext>
          </a:extLst>
        </xdr:cNvPr>
        <xdr:cNvSpPr txBox="1"/>
      </xdr:nvSpPr>
      <xdr:spPr>
        <a:xfrm>
          <a:off x="16226867" y="648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158223</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A2E44EBC-C985-4E6F-8C00-B9D9AE7C5633}"/>
            </a:ext>
          </a:extLst>
        </xdr:cNvPr>
        <xdr:cNvSpPr txBox="1"/>
      </xdr:nvSpPr>
      <xdr:spPr>
        <a:xfrm>
          <a:off x="18561127" y="535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19430</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6433C5AD-C61A-44B8-8706-4427474ED123}"/>
            </a:ext>
          </a:extLst>
        </xdr:cNvPr>
        <xdr:cNvSpPr txBox="1"/>
      </xdr:nvSpPr>
      <xdr:spPr>
        <a:xfrm>
          <a:off x="17776267" y="538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94541</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89B1304D-5032-42DB-A3F1-536E78BEB813}"/>
            </a:ext>
          </a:extLst>
        </xdr:cNvPr>
        <xdr:cNvSpPr txBox="1"/>
      </xdr:nvSpPr>
      <xdr:spPr>
        <a:xfrm>
          <a:off x="17001567" y="545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127199</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641465A9-3151-45CD-9A7F-80F3D91120D7}"/>
            </a:ext>
          </a:extLst>
        </xdr:cNvPr>
        <xdr:cNvSpPr txBox="1"/>
      </xdr:nvSpPr>
      <xdr:spPr>
        <a:xfrm>
          <a:off x="16226867" y="549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4D65EE67-643A-4D49-B9D8-C72FBBA7BC8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DA15F50B-FABA-44A2-88BE-9680942C2A4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26FCA592-ADFA-4907-AAB3-0A22611B24C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A9A8AD86-9D3B-45CE-81AB-9B40ED3DC1D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BDE0A9D9-2972-475C-9A33-908EE44A911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5A5F5F45-4ADD-4075-9B23-C14C3F153C5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BF1C79D4-5138-4DFC-9341-518AAA73120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84CEBFBF-AD03-4F74-8A9E-698479B6385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956B2DBB-9409-436E-A4FE-EC2AE43C1A1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EBF95516-002C-4114-9884-AC45AB06700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9" name="テキスト ボックス 618">
          <a:extLst>
            <a:ext uri="{FF2B5EF4-FFF2-40B4-BE49-F238E27FC236}">
              <a16:creationId xmlns:a16="http://schemas.microsoft.com/office/drawing/2014/main" id="{F0E0CF1B-7A4E-4846-9D74-921E95AF3D99}"/>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0" name="直線コネクタ 619">
          <a:extLst>
            <a:ext uri="{FF2B5EF4-FFF2-40B4-BE49-F238E27FC236}">
              <a16:creationId xmlns:a16="http://schemas.microsoft.com/office/drawing/2014/main" id="{E3472395-E06C-4D49-A83B-FD3AD2AEABB9}"/>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1" name="テキスト ボックス 620">
          <a:extLst>
            <a:ext uri="{FF2B5EF4-FFF2-40B4-BE49-F238E27FC236}">
              <a16:creationId xmlns:a16="http://schemas.microsoft.com/office/drawing/2014/main" id="{B17F8B13-E854-43A7-9978-3090D08DDD74}"/>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2" name="直線コネクタ 621">
          <a:extLst>
            <a:ext uri="{FF2B5EF4-FFF2-40B4-BE49-F238E27FC236}">
              <a16:creationId xmlns:a16="http://schemas.microsoft.com/office/drawing/2014/main" id="{2EB7AD68-F427-4B26-BE3C-777D0097E20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3" name="テキスト ボックス 622">
          <a:extLst>
            <a:ext uri="{FF2B5EF4-FFF2-40B4-BE49-F238E27FC236}">
              <a16:creationId xmlns:a16="http://schemas.microsoft.com/office/drawing/2014/main" id="{E1ACC7C4-EBC6-4F36-8D0B-49560DA9C72B}"/>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4" name="直線コネクタ 623">
          <a:extLst>
            <a:ext uri="{FF2B5EF4-FFF2-40B4-BE49-F238E27FC236}">
              <a16:creationId xmlns:a16="http://schemas.microsoft.com/office/drawing/2014/main" id="{A8F80863-6168-4321-99D1-2E9B502CC34C}"/>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5" name="テキスト ボックス 624">
          <a:extLst>
            <a:ext uri="{FF2B5EF4-FFF2-40B4-BE49-F238E27FC236}">
              <a16:creationId xmlns:a16="http://schemas.microsoft.com/office/drawing/2014/main" id="{EC26FD27-4F8B-4C7D-A088-F4951DA90AEC}"/>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6" name="直線コネクタ 625">
          <a:extLst>
            <a:ext uri="{FF2B5EF4-FFF2-40B4-BE49-F238E27FC236}">
              <a16:creationId xmlns:a16="http://schemas.microsoft.com/office/drawing/2014/main" id="{36C461EA-87FF-41A0-B5DE-44F99A6B0974}"/>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7" name="テキスト ボックス 626">
          <a:extLst>
            <a:ext uri="{FF2B5EF4-FFF2-40B4-BE49-F238E27FC236}">
              <a16:creationId xmlns:a16="http://schemas.microsoft.com/office/drawing/2014/main" id="{BF18AE1F-A9C4-4466-84A3-F5E8B4C511EA}"/>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F008CAD0-3B5D-41D9-B1C4-E3B5123AB68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985AC9F4-F6A9-460C-9E3F-A22132354CF5}"/>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D4D417C0-D78E-45A0-82A5-44B30F7BE78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148590</xdr:rowOff>
    </xdr:to>
    <xdr:cxnSp macro="">
      <xdr:nvCxnSpPr>
        <xdr:cNvPr id="631" name="直線コネクタ 630">
          <a:extLst>
            <a:ext uri="{FF2B5EF4-FFF2-40B4-BE49-F238E27FC236}">
              <a16:creationId xmlns:a16="http://schemas.microsoft.com/office/drawing/2014/main" id="{62F3B1A7-ED25-4222-A9D0-F1A9D5E9115A}"/>
            </a:ext>
          </a:extLst>
        </xdr:cNvPr>
        <xdr:cNvCxnSpPr/>
      </xdr:nvCxnSpPr>
      <xdr:spPr>
        <a:xfrm flipV="1">
          <a:off x="14375764" y="945642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FCD59820-C46E-44AE-B8FC-1D2765C2D137}"/>
            </a:ext>
          </a:extLst>
        </xdr:cNvPr>
        <xdr:cNvSpPr txBox="1"/>
      </xdr:nvSpPr>
      <xdr:spPr>
        <a:xfrm>
          <a:off x="14414500"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33" name="直線コネクタ 632">
          <a:extLst>
            <a:ext uri="{FF2B5EF4-FFF2-40B4-BE49-F238E27FC236}">
              <a16:creationId xmlns:a16="http://schemas.microsoft.com/office/drawing/2014/main" id="{F6092855-D012-4B2D-8991-10A535C3EEDA}"/>
            </a:ext>
          </a:extLst>
        </xdr:cNvPr>
        <xdr:cNvCxnSpPr/>
      </xdr:nvCxnSpPr>
      <xdr:spPr>
        <a:xfrm>
          <a:off x="142875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D038331E-0FE7-4411-BA12-92D6C7C40F1D}"/>
            </a:ext>
          </a:extLst>
        </xdr:cNvPr>
        <xdr:cNvSpPr txBox="1"/>
      </xdr:nvSpPr>
      <xdr:spPr>
        <a:xfrm>
          <a:off x="144145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635" name="直線コネクタ 634">
          <a:extLst>
            <a:ext uri="{FF2B5EF4-FFF2-40B4-BE49-F238E27FC236}">
              <a16:creationId xmlns:a16="http://schemas.microsoft.com/office/drawing/2014/main" id="{BBF8783C-AE9B-4C92-AC32-B4AC088A44F5}"/>
            </a:ext>
          </a:extLst>
        </xdr:cNvPr>
        <xdr:cNvCxnSpPr/>
      </xdr:nvCxnSpPr>
      <xdr:spPr>
        <a:xfrm>
          <a:off x="1428750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20083</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5EA59ABE-781D-4912-93ED-47D533CE44E8}"/>
            </a:ext>
          </a:extLst>
        </xdr:cNvPr>
        <xdr:cNvSpPr txBox="1"/>
      </xdr:nvSpPr>
      <xdr:spPr>
        <a:xfrm>
          <a:off x="14414500" y="1007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168656</xdr:rowOff>
    </xdr:from>
    <xdr:to>
      <xdr:col>85</xdr:col>
      <xdr:colOff>177800</xdr:colOff>
      <xdr:row>61</xdr:row>
      <xdr:rowOff>98806</xdr:rowOff>
    </xdr:to>
    <xdr:sp macro="" textlink="">
      <xdr:nvSpPr>
        <xdr:cNvPr id="637" name="フローチャート: 判断 636">
          <a:extLst>
            <a:ext uri="{FF2B5EF4-FFF2-40B4-BE49-F238E27FC236}">
              <a16:creationId xmlns:a16="http://schemas.microsoft.com/office/drawing/2014/main" id="{9CC4B3DD-A06F-418E-A923-40FBB9B2D541}"/>
            </a:ext>
          </a:extLst>
        </xdr:cNvPr>
        <xdr:cNvSpPr/>
      </xdr:nvSpPr>
      <xdr:spPr>
        <a:xfrm>
          <a:off x="14325600" y="1022705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100076</xdr:rowOff>
    </xdr:from>
    <xdr:to>
      <xdr:col>81</xdr:col>
      <xdr:colOff>101600</xdr:colOff>
      <xdr:row>61</xdr:row>
      <xdr:rowOff>30226</xdr:rowOff>
    </xdr:to>
    <xdr:sp macro="" textlink="">
      <xdr:nvSpPr>
        <xdr:cNvPr id="638" name="フローチャート: 判断 637">
          <a:extLst>
            <a:ext uri="{FF2B5EF4-FFF2-40B4-BE49-F238E27FC236}">
              <a16:creationId xmlns:a16="http://schemas.microsoft.com/office/drawing/2014/main" id="{88F63C55-2B83-45C6-A860-FF1FFDB0D58B}"/>
            </a:ext>
          </a:extLst>
        </xdr:cNvPr>
        <xdr:cNvSpPr/>
      </xdr:nvSpPr>
      <xdr:spPr>
        <a:xfrm>
          <a:off x="13578840" y="101584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22352</xdr:rowOff>
    </xdr:from>
    <xdr:to>
      <xdr:col>76</xdr:col>
      <xdr:colOff>165100</xdr:colOff>
      <xdr:row>60</xdr:row>
      <xdr:rowOff>123952</xdr:rowOff>
    </xdr:to>
    <xdr:sp macro="" textlink="">
      <xdr:nvSpPr>
        <xdr:cNvPr id="639" name="フローチャート: 判断 638">
          <a:extLst>
            <a:ext uri="{FF2B5EF4-FFF2-40B4-BE49-F238E27FC236}">
              <a16:creationId xmlns:a16="http://schemas.microsoft.com/office/drawing/2014/main" id="{6C6A60B6-22EB-4578-8AF6-505AA585547F}"/>
            </a:ext>
          </a:extLst>
        </xdr:cNvPr>
        <xdr:cNvSpPr/>
      </xdr:nvSpPr>
      <xdr:spPr>
        <a:xfrm>
          <a:off x="1280414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168656</xdr:rowOff>
    </xdr:from>
    <xdr:to>
      <xdr:col>72</xdr:col>
      <xdr:colOff>38100</xdr:colOff>
      <xdr:row>59</xdr:row>
      <xdr:rowOff>98806</xdr:rowOff>
    </xdr:to>
    <xdr:sp macro="" textlink="">
      <xdr:nvSpPr>
        <xdr:cNvPr id="640" name="フローチャート: 判断 639">
          <a:extLst>
            <a:ext uri="{FF2B5EF4-FFF2-40B4-BE49-F238E27FC236}">
              <a16:creationId xmlns:a16="http://schemas.microsoft.com/office/drawing/2014/main" id="{4E657AA1-76DA-45C6-AE70-536354FABDD3}"/>
            </a:ext>
          </a:extLst>
        </xdr:cNvPr>
        <xdr:cNvSpPr/>
      </xdr:nvSpPr>
      <xdr:spPr>
        <a:xfrm>
          <a:off x="12029440" y="9891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641" name="フローチャート: 判断 640">
          <a:extLst>
            <a:ext uri="{FF2B5EF4-FFF2-40B4-BE49-F238E27FC236}">
              <a16:creationId xmlns:a16="http://schemas.microsoft.com/office/drawing/2014/main" id="{6E9F6D34-6048-44DD-89AB-21CE7D848AEB}"/>
            </a:ext>
          </a:extLst>
        </xdr:cNvPr>
        <xdr:cNvSpPr/>
      </xdr:nvSpPr>
      <xdr:spPr>
        <a:xfrm>
          <a:off x="11231880" y="9809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5C9634B-32CB-4620-8408-9314688E8E0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556972CD-0EBA-4CC0-AF1E-182FF82AF38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9157FDA-2E9D-41CC-99C8-BEC7B3ADF4A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ACB4C62-35F9-466D-B592-109C895DC8B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B582DBB-F676-4B3A-A208-4814B272F09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647" name="楕円 646">
          <a:extLst>
            <a:ext uri="{FF2B5EF4-FFF2-40B4-BE49-F238E27FC236}">
              <a16:creationId xmlns:a16="http://schemas.microsoft.com/office/drawing/2014/main" id="{BE12A246-32BE-410F-87F8-A7CE4B3B13FF}"/>
            </a:ext>
          </a:extLst>
        </xdr:cNvPr>
        <xdr:cNvSpPr/>
      </xdr:nvSpPr>
      <xdr:spPr>
        <a:xfrm>
          <a:off x="14325600" y="103466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754F59D0-6BD6-4E2D-B0C0-B745179C3344}"/>
            </a:ext>
          </a:extLst>
        </xdr:cNvPr>
        <xdr:cNvSpPr txBox="1"/>
      </xdr:nvSpPr>
      <xdr:spPr>
        <a:xfrm>
          <a:off x="144145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649" name="楕円 648">
          <a:extLst>
            <a:ext uri="{FF2B5EF4-FFF2-40B4-BE49-F238E27FC236}">
              <a16:creationId xmlns:a16="http://schemas.microsoft.com/office/drawing/2014/main" id="{EB13C5F4-C607-4804-A1FF-5C5F0E27E870}"/>
            </a:ext>
          </a:extLst>
        </xdr:cNvPr>
        <xdr:cNvSpPr/>
      </xdr:nvSpPr>
      <xdr:spPr>
        <a:xfrm>
          <a:off x="1357884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62</xdr:row>
      <xdr:rowOff>0</xdr:rowOff>
    </xdr:to>
    <xdr:cxnSp macro="">
      <xdr:nvCxnSpPr>
        <xdr:cNvPr id="650" name="直線コネクタ 649">
          <a:extLst>
            <a:ext uri="{FF2B5EF4-FFF2-40B4-BE49-F238E27FC236}">
              <a16:creationId xmlns:a16="http://schemas.microsoft.com/office/drawing/2014/main" id="{BAA6E721-5AF3-4F6E-89D2-F3C763D05311}"/>
            </a:ext>
          </a:extLst>
        </xdr:cNvPr>
        <xdr:cNvCxnSpPr/>
      </xdr:nvCxnSpPr>
      <xdr:spPr>
        <a:xfrm>
          <a:off x="13629640" y="10306050"/>
          <a:ext cx="74676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113792</xdr:rowOff>
    </xdr:from>
    <xdr:to>
      <xdr:col>76</xdr:col>
      <xdr:colOff>165100</xdr:colOff>
      <xdr:row>61</xdr:row>
      <xdr:rowOff>43942</xdr:rowOff>
    </xdr:to>
    <xdr:sp macro="" textlink="">
      <xdr:nvSpPr>
        <xdr:cNvPr id="651" name="楕円 650">
          <a:extLst>
            <a:ext uri="{FF2B5EF4-FFF2-40B4-BE49-F238E27FC236}">
              <a16:creationId xmlns:a16="http://schemas.microsoft.com/office/drawing/2014/main" id="{65504F1F-8FBA-4DC7-AF3D-FB975EF9930D}"/>
            </a:ext>
          </a:extLst>
        </xdr:cNvPr>
        <xdr:cNvSpPr/>
      </xdr:nvSpPr>
      <xdr:spPr>
        <a:xfrm>
          <a:off x="12804140" y="10172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164592</xdr:rowOff>
    </xdr:from>
    <xdr:to>
      <xdr:col>81</xdr:col>
      <xdr:colOff>50800</xdr:colOff>
      <xdr:row>61</xdr:row>
      <xdr:rowOff>80010</xdr:rowOff>
    </xdr:to>
    <xdr:cxnSp macro="">
      <xdr:nvCxnSpPr>
        <xdr:cNvPr id="652" name="直線コネクタ 651">
          <a:extLst>
            <a:ext uri="{FF2B5EF4-FFF2-40B4-BE49-F238E27FC236}">
              <a16:creationId xmlns:a16="http://schemas.microsoft.com/office/drawing/2014/main" id="{D62FC7B4-90A9-41E9-8D81-C87EF0EE7E54}"/>
            </a:ext>
          </a:extLst>
        </xdr:cNvPr>
        <xdr:cNvCxnSpPr/>
      </xdr:nvCxnSpPr>
      <xdr:spPr>
        <a:xfrm>
          <a:off x="12854940" y="10222992"/>
          <a:ext cx="7747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653" name="楕円 652">
          <a:extLst>
            <a:ext uri="{FF2B5EF4-FFF2-40B4-BE49-F238E27FC236}">
              <a16:creationId xmlns:a16="http://schemas.microsoft.com/office/drawing/2014/main" id="{5AF24BE2-C677-4BF0-958B-13F08515FBD7}"/>
            </a:ext>
          </a:extLst>
        </xdr:cNvPr>
        <xdr:cNvSpPr/>
      </xdr:nvSpPr>
      <xdr:spPr>
        <a:xfrm>
          <a:off x="12029440" y="10121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164592</xdr:rowOff>
    </xdr:to>
    <xdr:cxnSp macro="">
      <xdr:nvCxnSpPr>
        <xdr:cNvPr id="654" name="直線コネクタ 653">
          <a:extLst>
            <a:ext uri="{FF2B5EF4-FFF2-40B4-BE49-F238E27FC236}">
              <a16:creationId xmlns:a16="http://schemas.microsoft.com/office/drawing/2014/main" id="{B1216BD2-E029-4FA2-B613-7D5A50F52EC8}"/>
            </a:ext>
          </a:extLst>
        </xdr:cNvPr>
        <xdr:cNvCxnSpPr/>
      </xdr:nvCxnSpPr>
      <xdr:spPr>
        <a:xfrm>
          <a:off x="12072620" y="10172700"/>
          <a:ext cx="7823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170942</xdr:rowOff>
    </xdr:from>
    <xdr:to>
      <xdr:col>67</xdr:col>
      <xdr:colOff>101600</xdr:colOff>
      <xdr:row>60</xdr:row>
      <xdr:rowOff>101092</xdr:rowOff>
    </xdr:to>
    <xdr:sp macro="" textlink="">
      <xdr:nvSpPr>
        <xdr:cNvPr id="655" name="楕円 654">
          <a:extLst>
            <a:ext uri="{FF2B5EF4-FFF2-40B4-BE49-F238E27FC236}">
              <a16:creationId xmlns:a16="http://schemas.microsoft.com/office/drawing/2014/main" id="{2FCE6D01-BAA8-4800-A644-E3F1A12058EB}"/>
            </a:ext>
          </a:extLst>
        </xdr:cNvPr>
        <xdr:cNvSpPr/>
      </xdr:nvSpPr>
      <xdr:spPr>
        <a:xfrm>
          <a:off x="11231880" y="10061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50292</xdr:rowOff>
    </xdr:from>
    <xdr:to>
      <xdr:col>71</xdr:col>
      <xdr:colOff>177800</xdr:colOff>
      <xdr:row>60</xdr:row>
      <xdr:rowOff>114300</xdr:rowOff>
    </xdr:to>
    <xdr:cxnSp macro="">
      <xdr:nvCxnSpPr>
        <xdr:cNvPr id="656" name="直線コネクタ 655">
          <a:extLst>
            <a:ext uri="{FF2B5EF4-FFF2-40B4-BE49-F238E27FC236}">
              <a16:creationId xmlns:a16="http://schemas.microsoft.com/office/drawing/2014/main" id="{899EF8F2-E9C4-42E0-A912-BBCD6C11F644}"/>
            </a:ext>
          </a:extLst>
        </xdr:cNvPr>
        <xdr:cNvCxnSpPr/>
      </xdr:nvCxnSpPr>
      <xdr:spPr>
        <a:xfrm>
          <a:off x="11282680" y="10108692"/>
          <a:ext cx="78994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46753</xdr:rowOff>
    </xdr:from>
    <xdr:ext cx="405111" cy="259045"/>
    <xdr:sp macro="" textlink="">
      <xdr:nvSpPr>
        <xdr:cNvPr id="657" name="n_1aveValue【学校施設】&#10;有形固定資産減価償却率">
          <a:extLst>
            <a:ext uri="{FF2B5EF4-FFF2-40B4-BE49-F238E27FC236}">
              <a16:creationId xmlns:a16="http://schemas.microsoft.com/office/drawing/2014/main" id="{69DB181C-FE93-4776-B08D-35B50132943F}"/>
            </a:ext>
          </a:extLst>
        </xdr:cNvPr>
        <xdr:cNvSpPr txBox="1"/>
      </xdr:nvSpPr>
      <xdr:spPr>
        <a:xfrm>
          <a:off x="13437244" y="99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140479</xdr:rowOff>
    </xdr:from>
    <xdr:ext cx="405111" cy="259045"/>
    <xdr:sp macro="" textlink="">
      <xdr:nvSpPr>
        <xdr:cNvPr id="658" name="n_2aveValue【学校施設】&#10;有形固定資産減価償却率">
          <a:extLst>
            <a:ext uri="{FF2B5EF4-FFF2-40B4-BE49-F238E27FC236}">
              <a16:creationId xmlns:a16="http://schemas.microsoft.com/office/drawing/2014/main" id="{EE7A46E2-0593-4E8F-9A58-34B5E406F89F}"/>
            </a:ext>
          </a:extLst>
        </xdr:cNvPr>
        <xdr:cNvSpPr txBox="1"/>
      </xdr:nvSpPr>
      <xdr:spPr>
        <a:xfrm>
          <a:off x="12675244" y="986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115333</xdr:rowOff>
    </xdr:from>
    <xdr:ext cx="405111" cy="259045"/>
    <xdr:sp macro="" textlink="">
      <xdr:nvSpPr>
        <xdr:cNvPr id="659" name="n_3aveValue【学校施設】&#10;有形固定資産減価償却率">
          <a:extLst>
            <a:ext uri="{FF2B5EF4-FFF2-40B4-BE49-F238E27FC236}">
              <a16:creationId xmlns:a16="http://schemas.microsoft.com/office/drawing/2014/main" id="{F185A343-67F3-4FB5-8BEA-57A593D4C994}"/>
            </a:ext>
          </a:extLst>
        </xdr:cNvPr>
        <xdr:cNvSpPr txBox="1"/>
      </xdr:nvSpPr>
      <xdr:spPr>
        <a:xfrm>
          <a:off x="1190054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660" name="n_4aveValue【学校施設】&#10;有形固定資産減価償却率">
          <a:extLst>
            <a:ext uri="{FF2B5EF4-FFF2-40B4-BE49-F238E27FC236}">
              <a16:creationId xmlns:a16="http://schemas.microsoft.com/office/drawing/2014/main" id="{372151D0-9B41-4159-884E-F02CDCB33D4E}"/>
            </a:ext>
          </a:extLst>
        </xdr:cNvPr>
        <xdr:cNvSpPr txBox="1"/>
      </xdr:nvSpPr>
      <xdr:spPr>
        <a:xfrm>
          <a:off x="1110298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661" name="n_1mainValue【学校施設】&#10;有形固定資産減価償却率">
          <a:extLst>
            <a:ext uri="{FF2B5EF4-FFF2-40B4-BE49-F238E27FC236}">
              <a16:creationId xmlns:a16="http://schemas.microsoft.com/office/drawing/2014/main" id="{EA708229-6C78-4614-8E6F-FA6517A06A4C}"/>
            </a:ext>
          </a:extLst>
        </xdr:cNvPr>
        <xdr:cNvSpPr txBox="1"/>
      </xdr:nvSpPr>
      <xdr:spPr>
        <a:xfrm>
          <a:off x="134372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35069</xdr:rowOff>
    </xdr:from>
    <xdr:ext cx="405111" cy="259045"/>
    <xdr:sp macro="" textlink="">
      <xdr:nvSpPr>
        <xdr:cNvPr id="662" name="n_2mainValue【学校施設】&#10;有形固定資産減価償却率">
          <a:extLst>
            <a:ext uri="{FF2B5EF4-FFF2-40B4-BE49-F238E27FC236}">
              <a16:creationId xmlns:a16="http://schemas.microsoft.com/office/drawing/2014/main" id="{DD49B70C-97A2-47B9-8D94-DE88EDBD656F}"/>
            </a:ext>
          </a:extLst>
        </xdr:cNvPr>
        <xdr:cNvSpPr txBox="1"/>
      </xdr:nvSpPr>
      <xdr:spPr>
        <a:xfrm>
          <a:off x="12675244" y="1026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63" name="n_3mainValue【学校施設】&#10;有形固定資産減価償却率">
          <a:extLst>
            <a:ext uri="{FF2B5EF4-FFF2-40B4-BE49-F238E27FC236}">
              <a16:creationId xmlns:a16="http://schemas.microsoft.com/office/drawing/2014/main" id="{43250E00-D125-4B3E-9775-DDB8F9C02269}"/>
            </a:ext>
          </a:extLst>
        </xdr:cNvPr>
        <xdr:cNvSpPr txBox="1"/>
      </xdr:nvSpPr>
      <xdr:spPr>
        <a:xfrm>
          <a:off x="119005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92219</xdr:rowOff>
    </xdr:from>
    <xdr:ext cx="405111" cy="259045"/>
    <xdr:sp macro="" textlink="">
      <xdr:nvSpPr>
        <xdr:cNvPr id="664" name="n_4mainValue【学校施設】&#10;有形固定資産減価償却率">
          <a:extLst>
            <a:ext uri="{FF2B5EF4-FFF2-40B4-BE49-F238E27FC236}">
              <a16:creationId xmlns:a16="http://schemas.microsoft.com/office/drawing/2014/main" id="{71FC5739-9D0D-4041-BF29-2EB1F20DB98F}"/>
            </a:ext>
          </a:extLst>
        </xdr:cNvPr>
        <xdr:cNvSpPr txBox="1"/>
      </xdr:nvSpPr>
      <xdr:spPr>
        <a:xfrm>
          <a:off x="1110298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1BA800DD-C8B7-432D-B352-FF7BFE9A0B2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29215DFF-7660-4C50-9BD9-D0D21A17FAC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7A519AA3-B60F-4FE2-8A82-E39873CA60F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A90427E5-7CEB-4DDE-9F1B-4DC51F9BEE2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AAE61913-BB6E-4F65-A3B6-EAF31E0DAFD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5DDF04B2-E239-4CBF-BBBA-F5F5E7D31E8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6FFB2D75-EDCA-4B81-9009-4091B54601F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E815A327-4406-4644-A8C7-10D9E3D583C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F1798F34-76D5-40D1-8BCC-5091D922F0F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AD923E98-6A32-42F6-A75B-7448D891A85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a:extLst>
            <a:ext uri="{FF2B5EF4-FFF2-40B4-BE49-F238E27FC236}">
              <a16:creationId xmlns:a16="http://schemas.microsoft.com/office/drawing/2014/main" id="{78DCF89A-D38E-4CC9-BB62-C9EEC7E4CB43}"/>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643B4703-F136-4F35-9CA0-1888E2C5FEA6}"/>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46EEE03E-2996-4DA5-9E96-1883574604C4}"/>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0646A9D2-E996-4F19-A60C-90295B9067D9}"/>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E13D86DF-7FE5-4382-A402-4E9063F409EF}"/>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642710D2-B09B-471F-B0FD-7647745FF2A2}"/>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AD5063DE-9A9C-43D6-80FA-7FB956AED7F1}"/>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407B4DEC-CF81-4EE4-953A-73412EE85033}"/>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C11F51EA-8D65-452E-B277-9A6379E3A774}"/>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A71C2E9A-6ADF-40F5-A425-B0724525498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F7E78A16-78C9-4155-B5E2-DEF23635D17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96E427F4-AF98-4795-AF46-87E77406D85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44348</xdr:rowOff>
    </xdr:from>
    <xdr:to>
      <xdr:col>116</xdr:col>
      <xdr:colOff>62864</xdr:colOff>
      <xdr:row>63</xdr:row>
      <xdr:rowOff>71324</xdr:rowOff>
    </xdr:to>
    <xdr:cxnSp macro="">
      <xdr:nvCxnSpPr>
        <xdr:cNvPr id="687" name="直線コネクタ 686">
          <a:extLst>
            <a:ext uri="{FF2B5EF4-FFF2-40B4-BE49-F238E27FC236}">
              <a16:creationId xmlns:a16="http://schemas.microsoft.com/office/drawing/2014/main" id="{8FE84CEB-07DD-4506-8290-452BEC3CB5AF}"/>
            </a:ext>
          </a:extLst>
        </xdr:cNvPr>
        <xdr:cNvCxnSpPr/>
      </xdr:nvCxnSpPr>
      <xdr:spPr>
        <a:xfrm flipV="1">
          <a:off x="19509104" y="9432188"/>
          <a:ext cx="0" cy="120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75151</xdr:rowOff>
    </xdr:from>
    <xdr:ext cx="469744" cy="259045"/>
    <xdr:sp macro="" textlink="">
      <xdr:nvSpPr>
        <xdr:cNvPr id="688" name="【学校施設】&#10;一人当たり面積最小値テキスト">
          <a:extLst>
            <a:ext uri="{FF2B5EF4-FFF2-40B4-BE49-F238E27FC236}">
              <a16:creationId xmlns:a16="http://schemas.microsoft.com/office/drawing/2014/main" id="{A2CD85E5-52C8-4A57-987E-959223B649BD}"/>
            </a:ext>
          </a:extLst>
        </xdr:cNvPr>
        <xdr:cNvSpPr txBox="1"/>
      </xdr:nvSpPr>
      <xdr:spPr>
        <a:xfrm>
          <a:off x="19547840" y="106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71324</xdr:rowOff>
    </xdr:from>
    <xdr:to>
      <xdr:col>116</xdr:col>
      <xdr:colOff>152400</xdr:colOff>
      <xdr:row>63</xdr:row>
      <xdr:rowOff>71324</xdr:rowOff>
    </xdr:to>
    <xdr:cxnSp macro="">
      <xdr:nvCxnSpPr>
        <xdr:cNvPr id="689" name="直線コネクタ 688">
          <a:extLst>
            <a:ext uri="{FF2B5EF4-FFF2-40B4-BE49-F238E27FC236}">
              <a16:creationId xmlns:a16="http://schemas.microsoft.com/office/drawing/2014/main" id="{3D626684-36CE-43D4-AC1C-493549587AED}"/>
            </a:ext>
          </a:extLst>
        </xdr:cNvPr>
        <xdr:cNvCxnSpPr/>
      </xdr:nvCxnSpPr>
      <xdr:spPr>
        <a:xfrm>
          <a:off x="19443700" y="10632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162475</xdr:rowOff>
    </xdr:from>
    <xdr:ext cx="469744" cy="259045"/>
    <xdr:sp macro="" textlink="">
      <xdr:nvSpPr>
        <xdr:cNvPr id="690" name="【学校施設】&#10;一人当たり面積最大値テキスト">
          <a:extLst>
            <a:ext uri="{FF2B5EF4-FFF2-40B4-BE49-F238E27FC236}">
              <a16:creationId xmlns:a16="http://schemas.microsoft.com/office/drawing/2014/main" id="{A2B86C5C-7E5C-4E31-80D2-0438470BD62C}"/>
            </a:ext>
          </a:extLst>
        </xdr:cNvPr>
        <xdr:cNvSpPr txBox="1"/>
      </xdr:nvSpPr>
      <xdr:spPr>
        <a:xfrm>
          <a:off x="19547840" y="921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44348</xdr:rowOff>
    </xdr:from>
    <xdr:to>
      <xdr:col>116</xdr:col>
      <xdr:colOff>152400</xdr:colOff>
      <xdr:row>56</xdr:row>
      <xdr:rowOff>44348</xdr:rowOff>
    </xdr:to>
    <xdr:cxnSp macro="">
      <xdr:nvCxnSpPr>
        <xdr:cNvPr id="691" name="直線コネクタ 690">
          <a:extLst>
            <a:ext uri="{FF2B5EF4-FFF2-40B4-BE49-F238E27FC236}">
              <a16:creationId xmlns:a16="http://schemas.microsoft.com/office/drawing/2014/main" id="{4E93622A-8D00-46B1-BC61-19059969CBD7}"/>
            </a:ext>
          </a:extLst>
        </xdr:cNvPr>
        <xdr:cNvCxnSpPr/>
      </xdr:nvCxnSpPr>
      <xdr:spPr>
        <a:xfrm>
          <a:off x="19443700" y="9432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167200</xdr:rowOff>
    </xdr:from>
    <xdr:ext cx="469744" cy="259045"/>
    <xdr:sp macro="" textlink="">
      <xdr:nvSpPr>
        <xdr:cNvPr id="692" name="【学校施設】&#10;一人当たり面積平均値テキスト">
          <a:extLst>
            <a:ext uri="{FF2B5EF4-FFF2-40B4-BE49-F238E27FC236}">
              <a16:creationId xmlns:a16="http://schemas.microsoft.com/office/drawing/2014/main" id="{11064508-9E4D-4289-94CE-4041DF7C2DDC}"/>
            </a:ext>
          </a:extLst>
        </xdr:cNvPr>
        <xdr:cNvSpPr txBox="1"/>
      </xdr:nvSpPr>
      <xdr:spPr>
        <a:xfrm>
          <a:off x="19547840" y="1022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17323</xdr:rowOff>
    </xdr:from>
    <xdr:to>
      <xdr:col>116</xdr:col>
      <xdr:colOff>114300</xdr:colOff>
      <xdr:row>61</xdr:row>
      <xdr:rowOff>118923</xdr:rowOff>
    </xdr:to>
    <xdr:sp macro="" textlink="">
      <xdr:nvSpPr>
        <xdr:cNvPr id="693" name="フローチャート: 判断 692">
          <a:extLst>
            <a:ext uri="{FF2B5EF4-FFF2-40B4-BE49-F238E27FC236}">
              <a16:creationId xmlns:a16="http://schemas.microsoft.com/office/drawing/2014/main" id="{DD1E45D7-A86B-48ED-8DF0-DAD4DDCC775E}"/>
            </a:ext>
          </a:extLst>
        </xdr:cNvPr>
        <xdr:cNvSpPr/>
      </xdr:nvSpPr>
      <xdr:spPr>
        <a:xfrm>
          <a:off x="19458940" y="1024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69444</xdr:rowOff>
    </xdr:from>
    <xdr:to>
      <xdr:col>112</xdr:col>
      <xdr:colOff>38100</xdr:colOff>
      <xdr:row>61</xdr:row>
      <xdr:rowOff>171044</xdr:rowOff>
    </xdr:to>
    <xdr:sp macro="" textlink="">
      <xdr:nvSpPr>
        <xdr:cNvPr id="694" name="フローチャート: 判断 693">
          <a:extLst>
            <a:ext uri="{FF2B5EF4-FFF2-40B4-BE49-F238E27FC236}">
              <a16:creationId xmlns:a16="http://schemas.microsoft.com/office/drawing/2014/main" id="{A84FB6DF-4730-48C3-8F98-8496C692447A}"/>
            </a:ext>
          </a:extLst>
        </xdr:cNvPr>
        <xdr:cNvSpPr/>
      </xdr:nvSpPr>
      <xdr:spPr>
        <a:xfrm>
          <a:off x="18735040" y="102954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101905</xdr:rowOff>
    </xdr:from>
    <xdr:to>
      <xdr:col>107</xdr:col>
      <xdr:colOff>101600</xdr:colOff>
      <xdr:row>62</xdr:row>
      <xdr:rowOff>32055</xdr:rowOff>
    </xdr:to>
    <xdr:sp macro="" textlink="">
      <xdr:nvSpPr>
        <xdr:cNvPr id="695" name="フローチャート: 判断 694">
          <a:extLst>
            <a:ext uri="{FF2B5EF4-FFF2-40B4-BE49-F238E27FC236}">
              <a16:creationId xmlns:a16="http://schemas.microsoft.com/office/drawing/2014/main" id="{ACCAEF16-5E7A-4730-B8EE-A7541B7E187F}"/>
            </a:ext>
          </a:extLst>
        </xdr:cNvPr>
        <xdr:cNvSpPr/>
      </xdr:nvSpPr>
      <xdr:spPr>
        <a:xfrm>
          <a:off x="17937480" y="10327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144882</xdr:rowOff>
    </xdr:from>
    <xdr:to>
      <xdr:col>102</xdr:col>
      <xdr:colOff>165100</xdr:colOff>
      <xdr:row>62</xdr:row>
      <xdr:rowOff>75032</xdr:rowOff>
    </xdr:to>
    <xdr:sp macro="" textlink="">
      <xdr:nvSpPr>
        <xdr:cNvPr id="696" name="フローチャート: 判断 695">
          <a:extLst>
            <a:ext uri="{FF2B5EF4-FFF2-40B4-BE49-F238E27FC236}">
              <a16:creationId xmlns:a16="http://schemas.microsoft.com/office/drawing/2014/main" id="{D70CCD69-8761-4277-AD05-9919914B1D3E}"/>
            </a:ext>
          </a:extLst>
        </xdr:cNvPr>
        <xdr:cNvSpPr/>
      </xdr:nvSpPr>
      <xdr:spPr>
        <a:xfrm>
          <a:off x="17162780" y="103709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164998</xdr:rowOff>
    </xdr:from>
    <xdr:to>
      <xdr:col>98</xdr:col>
      <xdr:colOff>38100</xdr:colOff>
      <xdr:row>62</xdr:row>
      <xdr:rowOff>95148</xdr:rowOff>
    </xdr:to>
    <xdr:sp macro="" textlink="">
      <xdr:nvSpPr>
        <xdr:cNvPr id="697" name="フローチャート: 判断 696">
          <a:extLst>
            <a:ext uri="{FF2B5EF4-FFF2-40B4-BE49-F238E27FC236}">
              <a16:creationId xmlns:a16="http://schemas.microsoft.com/office/drawing/2014/main" id="{C5FA0754-1101-42BF-B514-D20B18A4AD2D}"/>
            </a:ext>
          </a:extLst>
        </xdr:cNvPr>
        <xdr:cNvSpPr/>
      </xdr:nvSpPr>
      <xdr:spPr>
        <a:xfrm>
          <a:off x="16388080" y="103910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FC195F71-C198-4946-9E89-596AB9CD3ED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102EB87D-3F43-4989-B4EA-AE03A8AC5D4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78FEDA6A-970A-439D-AD06-F3A01E056A2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320B061E-FCF8-448C-8620-34192D2F5AE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6A55B3B3-0F72-4D28-83BF-12FC6A7CA02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164998</xdr:rowOff>
    </xdr:from>
    <xdr:to>
      <xdr:col>116</xdr:col>
      <xdr:colOff>114300</xdr:colOff>
      <xdr:row>56</xdr:row>
      <xdr:rowOff>95148</xdr:rowOff>
    </xdr:to>
    <xdr:sp macro="" textlink="">
      <xdr:nvSpPr>
        <xdr:cNvPr id="703" name="楕円 702">
          <a:extLst>
            <a:ext uri="{FF2B5EF4-FFF2-40B4-BE49-F238E27FC236}">
              <a16:creationId xmlns:a16="http://schemas.microsoft.com/office/drawing/2014/main" id="{D02B637C-5CC7-48D1-9B1F-3A36CF7A5662}"/>
            </a:ext>
          </a:extLst>
        </xdr:cNvPr>
        <xdr:cNvSpPr/>
      </xdr:nvSpPr>
      <xdr:spPr>
        <a:xfrm>
          <a:off x="19458940" y="9385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118025</xdr:rowOff>
    </xdr:from>
    <xdr:ext cx="469744" cy="259045"/>
    <xdr:sp macro="" textlink="">
      <xdr:nvSpPr>
        <xdr:cNvPr id="704" name="【学校施設】&#10;一人当たり面積該当値テキスト">
          <a:extLst>
            <a:ext uri="{FF2B5EF4-FFF2-40B4-BE49-F238E27FC236}">
              <a16:creationId xmlns:a16="http://schemas.microsoft.com/office/drawing/2014/main" id="{E075A660-0F51-47DD-87FB-BF9195B12E0B}"/>
            </a:ext>
          </a:extLst>
        </xdr:cNvPr>
        <xdr:cNvSpPr txBox="1"/>
      </xdr:nvSpPr>
      <xdr:spPr>
        <a:xfrm>
          <a:off x="19547840" y="933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23266</xdr:rowOff>
    </xdr:from>
    <xdr:to>
      <xdr:col>112</xdr:col>
      <xdr:colOff>38100</xdr:colOff>
      <xdr:row>56</xdr:row>
      <xdr:rowOff>124866</xdr:rowOff>
    </xdr:to>
    <xdr:sp macro="" textlink="">
      <xdr:nvSpPr>
        <xdr:cNvPr id="705" name="楕円 704">
          <a:extLst>
            <a:ext uri="{FF2B5EF4-FFF2-40B4-BE49-F238E27FC236}">
              <a16:creationId xmlns:a16="http://schemas.microsoft.com/office/drawing/2014/main" id="{E85E031F-D246-4A49-856B-B8D787117A94}"/>
            </a:ext>
          </a:extLst>
        </xdr:cNvPr>
        <xdr:cNvSpPr/>
      </xdr:nvSpPr>
      <xdr:spPr>
        <a:xfrm>
          <a:off x="18735040" y="94111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44348</xdr:rowOff>
    </xdr:from>
    <xdr:to>
      <xdr:col>116</xdr:col>
      <xdr:colOff>63500</xdr:colOff>
      <xdr:row>56</xdr:row>
      <xdr:rowOff>74066</xdr:rowOff>
    </xdr:to>
    <xdr:cxnSp macro="">
      <xdr:nvCxnSpPr>
        <xdr:cNvPr id="706" name="直線コネクタ 705">
          <a:extLst>
            <a:ext uri="{FF2B5EF4-FFF2-40B4-BE49-F238E27FC236}">
              <a16:creationId xmlns:a16="http://schemas.microsoft.com/office/drawing/2014/main" id="{495883FD-3749-4315-AD41-815368127ECE}"/>
            </a:ext>
          </a:extLst>
        </xdr:cNvPr>
        <xdr:cNvCxnSpPr/>
      </xdr:nvCxnSpPr>
      <xdr:spPr>
        <a:xfrm flipV="1">
          <a:off x="18778220" y="9432188"/>
          <a:ext cx="7315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72187</xdr:rowOff>
    </xdr:from>
    <xdr:to>
      <xdr:col>107</xdr:col>
      <xdr:colOff>101600</xdr:colOff>
      <xdr:row>57</xdr:row>
      <xdr:rowOff>2337</xdr:rowOff>
    </xdr:to>
    <xdr:sp macro="" textlink="">
      <xdr:nvSpPr>
        <xdr:cNvPr id="707" name="楕円 706">
          <a:extLst>
            <a:ext uri="{FF2B5EF4-FFF2-40B4-BE49-F238E27FC236}">
              <a16:creationId xmlns:a16="http://schemas.microsoft.com/office/drawing/2014/main" id="{82188822-3482-4CA4-B369-82AE2FC23B31}"/>
            </a:ext>
          </a:extLst>
        </xdr:cNvPr>
        <xdr:cNvSpPr/>
      </xdr:nvSpPr>
      <xdr:spPr>
        <a:xfrm>
          <a:off x="17937480" y="9460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74066</xdr:rowOff>
    </xdr:from>
    <xdr:to>
      <xdr:col>111</xdr:col>
      <xdr:colOff>177800</xdr:colOff>
      <xdr:row>56</xdr:row>
      <xdr:rowOff>122987</xdr:rowOff>
    </xdr:to>
    <xdr:cxnSp macro="">
      <xdr:nvCxnSpPr>
        <xdr:cNvPr id="708" name="直線コネクタ 707">
          <a:extLst>
            <a:ext uri="{FF2B5EF4-FFF2-40B4-BE49-F238E27FC236}">
              <a16:creationId xmlns:a16="http://schemas.microsoft.com/office/drawing/2014/main" id="{39F0C033-D3DF-4579-AB92-669A255D3BE3}"/>
            </a:ext>
          </a:extLst>
        </xdr:cNvPr>
        <xdr:cNvCxnSpPr/>
      </xdr:nvCxnSpPr>
      <xdr:spPr>
        <a:xfrm flipV="1">
          <a:off x="17988280" y="9461906"/>
          <a:ext cx="78994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119279</xdr:rowOff>
    </xdr:from>
    <xdr:to>
      <xdr:col>102</xdr:col>
      <xdr:colOff>165100</xdr:colOff>
      <xdr:row>57</xdr:row>
      <xdr:rowOff>49429</xdr:rowOff>
    </xdr:to>
    <xdr:sp macro="" textlink="">
      <xdr:nvSpPr>
        <xdr:cNvPr id="709" name="楕円 708">
          <a:extLst>
            <a:ext uri="{FF2B5EF4-FFF2-40B4-BE49-F238E27FC236}">
              <a16:creationId xmlns:a16="http://schemas.microsoft.com/office/drawing/2014/main" id="{52A844A8-9B1D-4302-B2CE-093B4E6B8A29}"/>
            </a:ext>
          </a:extLst>
        </xdr:cNvPr>
        <xdr:cNvSpPr/>
      </xdr:nvSpPr>
      <xdr:spPr>
        <a:xfrm>
          <a:off x="17162780" y="9507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122987</xdr:rowOff>
    </xdr:from>
    <xdr:to>
      <xdr:col>107</xdr:col>
      <xdr:colOff>50800</xdr:colOff>
      <xdr:row>56</xdr:row>
      <xdr:rowOff>170079</xdr:rowOff>
    </xdr:to>
    <xdr:cxnSp macro="">
      <xdr:nvCxnSpPr>
        <xdr:cNvPr id="710" name="直線コネクタ 709">
          <a:extLst>
            <a:ext uri="{FF2B5EF4-FFF2-40B4-BE49-F238E27FC236}">
              <a16:creationId xmlns:a16="http://schemas.microsoft.com/office/drawing/2014/main" id="{3DD8E052-CCFE-4059-971B-71075EFE3138}"/>
            </a:ext>
          </a:extLst>
        </xdr:cNvPr>
        <xdr:cNvCxnSpPr/>
      </xdr:nvCxnSpPr>
      <xdr:spPr>
        <a:xfrm flipV="1">
          <a:off x="17213580" y="9510827"/>
          <a:ext cx="7747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2236</xdr:rowOff>
    </xdr:from>
    <xdr:to>
      <xdr:col>98</xdr:col>
      <xdr:colOff>38100</xdr:colOff>
      <xdr:row>57</xdr:row>
      <xdr:rowOff>103836</xdr:rowOff>
    </xdr:to>
    <xdr:sp macro="" textlink="">
      <xdr:nvSpPr>
        <xdr:cNvPr id="711" name="楕円 710">
          <a:extLst>
            <a:ext uri="{FF2B5EF4-FFF2-40B4-BE49-F238E27FC236}">
              <a16:creationId xmlns:a16="http://schemas.microsoft.com/office/drawing/2014/main" id="{15DCECEE-0343-43AF-89C7-D0BD3AB4E71E}"/>
            </a:ext>
          </a:extLst>
        </xdr:cNvPr>
        <xdr:cNvSpPr/>
      </xdr:nvSpPr>
      <xdr:spPr>
        <a:xfrm>
          <a:off x="16388080" y="95577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170079</xdr:rowOff>
    </xdr:from>
    <xdr:to>
      <xdr:col>102</xdr:col>
      <xdr:colOff>114300</xdr:colOff>
      <xdr:row>57</xdr:row>
      <xdr:rowOff>53036</xdr:rowOff>
    </xdr:to>
    <xdr:cxnSp macro="">
      <xdr:nvCxnSpPr>
        <xdr:cNvPr id="712" name="直線コネクタ 711">
          <a:extLst>
            <a:ext uri="{FF2B5EF4-FFF2-40B4-BE49-F238E27FC236}">
              <a16:creationId xmlns:a16="http://schemas.microsoft.com/office/drawing/2014/main" id="{BED59396-EAD2-4455-BB2C-E290462BB5BD}"/>
            </a:ext>
          </a:extLst>
        </xdr:cNvPr>
        <xdr:cNvCxnSpPr/>
      </xdr:nvCxnSpPr>
      <xdr:spPr>
        <a:xfrm flipV="1">
          <a:off x="16431260" y="9557919"/>
          <a:ext cx="78232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162171</xdr:rowOff>
    </xdr:from>
    <xdr:ext cx="469744" cy="259045"/>
    <xdr:sp macro="" textlink="">
      <xdr:nvSpPr>
        <xdr:cNvPr id="713" name="n_1aveValue【学校施設】&#10;一人当たり面積">
          <a:extLst>
            <a:ext uri="{FF2B5EF4-FFF2-40B4-BE49-F238E27FC236}">
              <a16:creationId xmlns:a16="http://schemas.microsoft.com/office/drawing/2014/main" id="{E5C05E4E-2DC4-47EE-8866-50A7861874FB}"/>
            </a:ext>
          </a:extLst>
        </xdr:cNvPr>
        <xdr:cNvSpPr txBox="1"/>
      </xdr:nvSpPr>
      <xdr:spPr>
        <a:xfrm>
          <a:off x="18561127" y="1038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23182</xdr:rowOff>
    </xdr:from>
    <xdr:ext cx="469744" cy="259045"/>
    <xdr:sp macro="" textlink="">
      <xdr:nvSpPr>
        <xdr:cNvPr id="714" name="n_2aveValue【学校施設】&#10;一人当たり面積">
          <a:extLst>
            <a:ext uri="{FF2B5EF4-FFF2-40B4-BE49-F238E27FC236}">
              <a16:creationId xmlns:a16="http://schemas.microsoft.com/office/drawing/2014/main" id="{55906A82-99B5-4247-BE22-D85C00A1C337}"/>
            </a:ext>
          </a:extLst>
        </xdr:cNvPr>
        <xdr:cNvSpPr txBox="1"/>
      </xdr:nvSpPr>
      <xdr:spPr>
        <a:xfrm>
          <a:off x="17776267" y="1041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66159</xdr:rowOff>
    </xdr:from>
    <xdr:ext cx="469744" cy="259045"/>
    <xdr:sp macro="" textlink="">
      <xdr:nvSpPr>
        <xdr:cNvPr id="715" name="n_3aveValue【学校施設】&#10;一人当たり面積">
          <a:extLst>
            <a:ext uri="{FF2B5EF4-FFF2-40B4-BE49-F238E27FC236}">
              <a16:creationId xmlns:a16="http://schemas.microsoft.com/office/drawing/2014/main" id="{96557D41-CA25-4ECC-AD4A-766A5BCCC42A}"/>
            </a:ext>
          </a:extLst>
        </xdr:cNvPr>
        <xdr:cNvSpPr txBox="1"/>
      </xdr:nvSpPr>
      <xdr:spPr>
        <a:xfrm>
          <a:off x="17001567" y="104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86275</xdr:rowOff>
    </xdr:from>
    <xdr:ext cx="469744" cy="259045"/>
    <xdr:sp macro="" textlink="">
      <xdr:nvSpPr>
        <xdr:cNvPr id="716" name="n_4aveValue【学校施設】&#10;一人当たり面積">
          <a:extLst>
            <a:ext uri="{FF2B5EF4-FFF2-40B4-BE49-F238E27FC236}">
              <a16:creationId xmlns:a16="http://schemas.microsoft.com/office/drawing/2014/main" id="{E823F8E1-EE9D-47E5-915B-072ACFBE0E91}"/>
            </a:ext>
          </a:extLst>
        </xdr:cNvPr>
        <xdr:cNvSpPr txBox="1"/>
      </xdr:nvSpPr>
      <xdr:spPr>
        <a:xfrm>
          <a:off x="16226867" y="1047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141393</xdr:rowOff>
    </xdr:from>
    <xdr:ext cx="469744" cy="259045"/>
    <xdr:sp macro="" textlink="">
      <xdr:nvSpPr>
        <xdr:cNvPr id="717" name="n_1mainValue【学校施設】&#10;一人当たり面積">
          <a:extLst>
            <a:ext uri="{FF2B5EF4-FFF2-40B4-BE49-F238E27FC236}">
              <a16:creationId xmlns:a16="http://schemas.microsoft.com/office/drawing/2014/main" id="{16F0BCE1-A33C-448C-82FD-56CF2C3658A2}"/>
            </a:ext>
          </a:extLst>
        </xdr:cNvPr>
        <xdr:cNvSpPr txBox="1"/>
      </xdr:nvSpPr>
      <xdr:spPr>
        <a:xfrm>
          <a:off x="18561127" y="91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18864</xdr:rowOff>
    </xdr:from>
    <xdr:ext cx="469744" cy="259045"/>
    <xdr:sp macro="" textlink="">
      <xdr:nvSpPr>
        <xdr:cNvPr id="718" name="n_2mainValue【学校施設】&#10;一人当たり面積">
          <a:extLst>
            <a:ext uri="{FF2B5EF4-FFF2-40B4-BE49-F238E27FC236}">
              <a16:creationId xmlns:a16="http://schemas.microsoft.com/office/drawing/2014/main" id="{68CB9C9F-ADD7-46B0-8F38-8445DB7BACAE}"/>
            </a:ext>
          </a:extLst>
        </xdr:cNvPr>
        <xdr:cNvSpPr txBox="1"/>
      </xdr:nvSpPr>
      <xdr:spPr>
        <a:xfrm>
          <a:off x="17776267" y="923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65956</xdr:rowOff>
    </xdr:from>
    <xdr:ext cx="469744" cy="259045"/>
    <xdr:sp macro="" textlink="">
      <xdr:nvSpPr>
        <xdr:cNvPr id="719" name="n_3mainValue【学校施設】&#10;一人当たり面積">
          <a:extLst>
            <a:ext uri="{FF2B5EF4-FFF2-40B4-BE49-F238E27FC236}">
              <a16:creationId xmlns:a16="http://schemas.microsoft.com/office/drawing/2014/main" id="{B1D8641D-DB7D-4145-8BD2-B77BCC6B7CDA}"/>
            </a:ext>
          </a:extLst>
        </xdr:cNvPr>
        <xdr:cNvSpPr txBox="1"/>
      </xdr:nvSpPr>
      <xdr:spPr>
        <a:xfrm>
          <a:off x="17001567" y="928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120363</xdr:rowOff>
    </xdr:from>
    <xdr:ext cx="469744" cy="259045"/>
    <xdr:sp macro="" textlink="">
      <xdr:nvSpPr>
        <xdr:cNvPr id="720" name="n_4mainValue【学校施設】&#10;一人当たり面積">
          <a:extLst>
            <a:ext uri="{FF2B5EF4-FFF2-40B4-BE49-F238E27FC236}">
              <a16:creationId xmlns:a16="http://schemas.microsoft.com/office/drawing/2014/main" id="{1CBC5093-EF07-4502-BC4D-E4459E7C5345}"/>
            </a:ext>
          </a:extLst>
        </xdr:cNvPr>
        <xdr:cNvSpPr txBox="1"/>
      </xdr:nvSpPr>
      <xdr:spPr>
        <a:xfrm>
          <a:off x="16226867" y="934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D6B1A390-120D-450F-93A8-D7484777C1F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F33554D0-B767-4BBB-A2A5-B0B44FB9826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BB52EA0E-96C6-4A61-9E93-FD0BE886FE0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58358AF-8BA8-424E-9DEA-2C4B74F9218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A8096BD3-CE89-43B3-8DB0-CC9B9A43A19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5837C989-BF3E-4E37-BE64-D3F738A91CE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163731AA-861C-41C6-83F5-0FDA441E657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64BE812B-4BD3-4727-AF73-70F26EE5FE0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B4E92F6A-EA10-4685-A559-0DD9EF9938B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A9D55F63-5046-4719-AFFD-B51D835F9E2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634C749C-922E-47CA-9882-F30E5D72BFC4}"/>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a:extLst>
            <a:ext uri="{FF2B5EF4-FFF2-40B4-BE49-F238E27FC236}">
              <a16:creationId xmlns:a16="http://schemas.microsoft.com/office/drawing/2014/main" id="{E8A9516F-93A0-48E4-AE9C-3231DCC5DA07}"/>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3" name="テキスト ボックス 732">
          <a:extLst>
            <a:ext uri="{FF2B5EF4-FFF2-40B4-BE49-F238E27FC236}">
              <a16:creationId xmlns:a16="http://schemas.microsoft.com/office/drawing/2014/main" id="{584A6452-B027-48AF-917F-5A09385AA33D}"/>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a:extLst>
            <a:ext uri="{FF2B5EF4-FFF2-40B4-BE49-F238E27FC236}">
              <a16:creationId xmlns:a16="http://schemas.microsoft.com/office/drawing/2014/main" id="{68E54EBD-ECFC-4C5D-8180-F1AE99CDB56B}"/>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a:extLst>
            <a:ext uri="{FF2B5EF4-FFF2-40B4-BE49-F238E27FC236}">
              <a16:creationId xmlns:a16="http://schemas.microsoft.com/office/drawing/2014/main" id="{FC5975C7-6EA0-466D-AE7D-F7C0792B7013}"/>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a:extLst>
            <a:ext uri="{FF2B5EF4-FFF2-40B4-BE49-F238E27FC236}">
              <a16:creationId xmlns:a16="http://schemas.microsoft.com/office/drawing/2014/main" id="{660C2AFB-C29F-4DA3-80B0-DE517535E32C}"/>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a:extLst>
            <a:ext uri="{FF2B5EF4-FFF2-40B4-BE49-F238E27FC236}">
              <a16:creationId xmlns:a16="http://schemas.microsoft.com/office/drawing/2014/main" id="{6D4B9EAF-0EC6-439E-8669-E3DCF6517119}"/>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a:extLst>
            <a:ext uri="{FF2B5EF4-FFF2-40B4-BE49-F238E27FC236}">
              <a16:creationId xmlns:a16="http://schemas.microsoft.com/office/drawing/2014/main" id="{84DC6861-209F-49C9-80CA-9D704313AF51}"/>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a:extLst>
            <a:ext uri="{FF2B5EF4-FFF2-40B4-BE49-F238E27FC236}">
              <a16:creationId xmlns:a16="http://schemas.microsoft.com/office/drawing/2014/main" id="{844DA559-27FC-48C4-99CB-A27F33F9EFF0}"/>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555EDD82-757C-4672-ADC2-2A814E1AE94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1" name="テキスト ボックス 740">
          <a:extLst>
            <a:ext uri="{FF2B5EF4-FFF2-40B4-BE49-F238E27FC236}">
              <a16:creationId xmlns:a16="http://schemas.microsoft.com/office/drawing/2014/main" id="{E54922BC-BCAD-40BF-A829-5073B12B2C41}"/>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a:extLst>
            <a:ext uri="{FF2B5EF4-FFF2-40B4-BE49-F238E27FC236}">
              <a16:creationId xmlns:a16="http://schemas.microsoft.com/office/drawing/2014/main" id="{7FBEBAA8-8AF0-4C61-BA90-F6A0BCB2E65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118111</xdr:rowOff>
    </xdr:from>
    <xdr:to>
      <xdr:col>85</xdr:col>
      <xdr:colOff>126364</xdr:colOff>
      <xdr:row>86</xdr:row>
      <xdr:rowOff>28956</xdr:rowOff>
    </xdr:to>
    <xdr:cxnSp macro="">
      <xdr:nvCxnSpPr>
        <xdr:cNvPr id="743" name="直線コネクタ 742">
          <a:extLst>
            <a:ext uri="{FF2B5EF4-FFF2-40B4-BE49-F238E27FC236}">
              <a16:creationId xmlns:a16="http://schemas.microsoft.com/office/drawing/2014/main" id="{9E865F98-305E-47A6-8C6F-13E0C5954A9E}"/>
            </a:ext>
          </a:extLst>
        </xdr:cNvPr>
        <xdr:cNvCxnSpPr/>
      </xdr:nvCxnSpPr>
      <xdr:spPr>
        <a:xfrm flipV="1">
          <a:off x="14375764" y="13361671"/>
          <a:ext cx="0" cy="1084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32783</xdr:rowOff>
    </xdr:from>
    <xdr:ext cx="405111" cy="259045"/>
    <xdr:sp macro="" textlink="">
      <xdr:nvSpPr>
        <xdr:cNvPr id="744" name="【児童館】&#10;有形固定資産減価償却率最小値テキスト">
          <a:extLst>
            <a:ext uri="{FF2B5EF4-FFF2-40B4-BE49-F238E27FC236}">
              <a16:creationId xmlns:a16="http://schemas.microsoft.com/office/drawing/2014/main" id="{544C2632-BC9A-4671-B840-FBEA19B005BD}"/>
            </a:ext>
          </a:extLst>
        </xdr:cNvPr>
        <xdr:cNvSpPr txBox="1"/>
      </xdr:nvSpPr>
      <xdr:spPr>
        <a:xfrm>
          <a:off x="14414500"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28956</xdr:rowOff>
    </xdr:from>
    <xdr:to>
      <xdr:col>86</xdr:col>
      <xdr:colOff>25400</xdr:colOff>
      <xdr:row>86</xdr:row>
      <xdr:rowOff>28956</xdr:rowOff>
    </xdr:to>
    <xdr:cxnSp macro="">
      <xdr:nvCxnSpPr>
        <xdr:cNvPr id="745" name="直線コネクタ 744">
          <a:extLst>
            <a:ext uri="{FF2B5EF4-FFF2-40B4-BE49-F238E27FC236}">
              <a16:creationId xmlns:a16="http://schemas.microsoft.com/office/drawing/2014/main" id="{A8143581-F979-47D9-85B7-07343EB44ACC}"/>
            </a:ext>
          </a:extLst>
        </xdr:cNvPr>
        <xdr:cNvCxnSpPr/>
      </xdr:nvCxnSpPr>
      <xdr:spPr>
        <a:xfrm>
          <a:off x="14287500" y="14445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64788</xdr:rowOff>
    </xdr:from>
    <xdr:ext cx="405111" cy="259045"/>
    <xdr:sp macro="" textlink="">
      <xdr:nvSpPr>
        <xdr:cNvPr id="746" name="【児童館】&#10;有形固定資産減価償却率最大値テキスト">
          <a:extLst>
            <a:ext uri="{FF2B5EF4-FFF2-40B4-BE49-F238E27FC236}">
              <a16:creationId xmlns:a16="http://schemas.microsoft.com/office/drawing/2014/main" id="{092CD119-6C65-4C81-B519-CB39F9EF1A09}"/>
            </a:ext>
          </a:extLst>
        </xdr:cNvPr>
        <xdr:cNvSpPr txBox="1"/>
      </xdr:nvSpPr>
      <xdr:spPr>
        <a:xfrm>
          <a:off x="14414500" y="13140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118111</xdr:rowOff>
    </xdr:from>
    <xdr:to>
      <xdr:col>86</xdr:col>
      <xdr:colOff>25400</xdr:colOff>
      <xdr:row>79</xdr:row>
      <xdr:rowOff>118111</xdr:rowOff>
    </xdr:to>
    <xdr:cxnSp macro="">
      <xdr:nvCxnSpPr>
        <xdr:cNvPr id="747" name="直線コネクタ 746">
          <a:extLst>
            <a:ext uri="{FF2B5EF4-FFF2-40B4-BE49-F238E27FC236}">
              <a16:creationId xmlns:a16="http://schemas.microsoft.com/office/drawing/2014/main" id="{783C3C08-B314-49B2-A4FE-BB69713BDFB1}"/>
            </a:ext>
          </a:extLst>
        </xdr:cNvPr>
        <xdr:cNvCxnSpPr/>
      </xdr:nvCxnSpPr>
      <xdr:spPr>
        <a:xfrm>
          <a:off x="14287500" y="133616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748" name="【児童館】&#10;有形固定資産減価償却率平均値テキスト">
          <a:extLst>
            <a:ext uri="{FF2B5EF4-FFF2-40B4-BE49-F238E27FC236}">
              <a16:creationId xmlns:a16="http://schemas.microsoft.com/office/drawing/2014/main" id="{2AD85C01-91F1-4C7C-AAA9-D4E4DC156371}"/>
            </a:ext>
          </a:extLst>
        </xdr:cNvPr>
        <xdr:cNvSpPr txBox="1"/>
      </xdr:nvSpPr>
      <xdr:spPr>
        <a:xfrm>
          <a:off x="14414500" y="13860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749" name="フローチャート: 判断 748">
          <a:extLst>
            <a:ext uri="{FF2B5EF4-FFF2-40B4-BE49-F238E27FC236}">
              <a16:creationId xmlns:a16="http://schemas.microsoft.com/office/drawing/2014/main" id="{A5A70F29-BF38-4D1A-85AD-62F77D18B49B}"/>
            </a:ext>
          </a:extLst>
        </xdr:cNvPr>
        <xdr:cNvSpPr/>
      </xdr:nvSpPr>
      <xdr:spPr>
        <a:xfrm>
          <a:off x="14325600" y="1388236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750" name="フローチャート: 判断 749">
          <a:extLst>
            <a:ext uri="{FF2B5EF4-FFF2-40B4-BE49-F238E27FC236}">
              <a16:creationId xmlns:a16="http://schemas.microsoft.com/office/drawing/2014/main" id="{8AD74117-E26F-4C3F-B903-B5FCDA0C9507}"/>
            </a:ext>
          </a:extLst>
        </xdr:cNvPr>
        <xdr:cNvSpPr/>
      </xdr:nvSpPr>
      <xdr:spPr>
        <a:xfrm>
          <a:off x="13578840" y="1385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113030</xdr:rowOff>
    </xdr:from>
    <xdr:to>
      <xdr:col>76</xdr:col>
      <xdr:colOff>165100</xdr:colOff>
      <xdr:row>83</xdr:row>
      <xdr:rowOff>43180</xdr:rowOff>
    </xdr:to>
    <xdr:sp macro="" textlink="">
      <xdr:nvSpPr>
        <xdr:cNvPr id="751" name="フローチャート: 判断 750">
          <a:extLst>
            <a:ext uri="{FF2B5EF4-FFF2-40B4-BE49-F238E27FC236}">
              <a16:creationId xmlns:a16="http://schemas.microsoft.com/office/drawing/2014/main" id="{5AD0F28C-3E0B-4719-A04D-B784A3664B82}"/>
            </a:ext>
          </a:extLst>
        </xdr:cNvPr>
        <xdr:cNvSpPr/>
      </xdr:nvSpPr>
      <xdr:spPr>
        <a:xfrm>
          <a:off x="12804140" y="1385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81026</xdr:rowOff>
    </xdr:from>
    <xdr:to>
      <xdr:col>72</xdr:col>
      <xdr:colOff>38100</xdr:colOff>
      <xdr:row>82</xdr:row>
      <xdr:rowOff>11176</xdr:rowOff>
    </xdr:to>
    <xdr:sp macro="" textlink="">
      <xdr:nvSpPr>
        <xdr:cNvPr id="752" name="フローチャート: 判断 751">
          <a:extLst>
            <a:ext uri="{FF2B5EF4-FFF2-40B4-BE49-F238E27FC236}">
              <a16:creationId xmlns:a16="http://schemas.microsoft.com/office/drawing/2014/main" id="{49403539-D040-4A1B-B70D-6E6983B6365A}"/>
            </a:ext>
          </a:extLst>
        </xdr:cNvPr>
        <xdr:cNvSpPr/>
      </xdr:nvSpPr>
      <xdr:spPr>
        <a:xfrm>
          <a:off x="12029440" y="13659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753" name="フローチャート: 判断 752">
          <a:extLst>
            <a:ext uri="{FF2B5EF4-FFF2-40B4-BE49-F238E27FC236}">
              <a16:creationId xmlns:a16="http://schemas.microsoft.com/office/drawing/2014/main" id="{4C263B6F-B2E0-4361-9F31-C465E8F7EA62}"/>
            </a:ext>
          </a:extLst>
        </xdr:cNvPr>
        <xdr:cNvSpPr/>
      </xdr:nvSpPr>
      <xdr:spPr>
        <a:xfrm>
          <a:off x="1123188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4EEB2210-4873-46E6-BFCD-CBBADA7BFC0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AF8A83D9-873A-4E63-B702-702DFAC2B1E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E2938869-B105-41EA-8C2E-0CA4C6FEA85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BD81B7CB-5196-4FBA-BCDB-F78B687494E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9E361AF2-C8A4-416F-A2DB-9ED8B855DE2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67311</xdr:rowOff>
    </xdr:from>
    <xdr:to>
      <xdr:col>85</xdr:col>
      <xdr:colOff>177800</xdr:colOff>
      <xdr:row>79</xdr:row>
      <xdr:rowOff>168911</xdr:rowOff>
    </xdr:to>
    <xdr:sp macro="" textlink="">
      <xdr:nvSpPr>
        <xdr:cNvPr id="759" name="楕円 758">
          <a:extLst>
            <a:ext uri="{FF2B5EF4-FFF2-40B4-BE49-F238E27FC236}">
              <a16:creationId xmlns:a16="http://schemas.microsoft.com/office/drawing/2014/main" id="{179B6DA2-36ED-4CBB-B9CA-3E57A1C64C49}"/>
            </a:ext>
          </a:extLst>
        </xdr:cNvPr>
        <xdr:cNvSpPr/>
      </xdr:nvSpPr>
      <xdr:spPr>
        <a:xfrm>
          <a:off x="14325600" y="133108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20338</xdr:rowOff>
    </xdr:from>
    <xdr:ext cx="405111" cy="259045"/>
    <xdr:sp macro="" textlink="">
      <xdr:nvSpPr>
        <xdr:cNvPr id="760" name="【児童館】&#10;有形固定資産減価償却率該当値テキスト">
          <a:extLst>
            <a:ext uri="{FF2B5EF4-FFF2-40B4-BE49-F238E27FC236}">
              <a16:creationId xmlns:a16="http://schemas.microsoft.com/office/drawing/2014/main" id="{E50F35B4-30CF-4F6F-89BF-ACE9E1A89600}"/>
            </a:ext>
          </a:extLst>
        </xdr:cNvPr>
        <xdr:cNvSpPr txBox="1"/>
      </xdr:nvSpPr>
      <xdr:spPr>
        <a:xfrm>
          <a:off x="14414500" y="13263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12446</xdr:rowOff>
    </xdr:from>
    <xdr:to>
      <xdr:col>81</xdr:col>
      <xdr:colOff>101600</xdr:colOff>
      <xdr:row>79</xdr:row>
      <xdr:rowOff>114046</xdr:rowOff>
    </xdr:to>
    <xdr:sp macro="" textlink="">
      <xdr:nvSpPr>
        <xdr:cNvPr id="761" name="楕円 760">
          <a:extLst>
            <a:ext uri="{FF2B5EF4-FFF2-40B4-BE49-F238E27FC236}">
              <a16:creationId xmlns:a16="http://schemas.microsoft.com/office/drawing/2014/main" id="{9FA032C6-BE0F-47CF-8796-0FD5361973D5}"/>
            </a:ext>
          </a:extLst>
        </xdr:cNvPr>
        <xdr:cNvSpPr/>
      </xdr:nvSpPr>
      <xdr:spPr>
        <a:xfrm>
          <a:off x="13578840" y="132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63246</xdr:rowOff>
    </xdr:from>
    <xdr:to>
      <xdr:col>85</xdr:col>
      <xdr:colOff>127000</xdr:colOff>
      <xdr:row>79</xdr:row>
      <xdr:rowOff>118111</xdr:rowOff>
    </xdr:to>
    <xdr:cxnSp macro="">
      <xdr:nvCxnSpPr>
        <xdr:cNvPr id="762" name="直線コネクタ 761">
          <a:extLst>
            <a:ext uri="{FF2B5EF4-FFF2-40B4-BE49-F238E27FC236}">
              <a16:creationId xmlns:a16="http://schemas.microsoft.com/office/drawing/2014/main" id="{D328CBF0-1A29-4633-BC3B-F8A0B37ABDB7}"/>
            </a:ext>
          </a:extLst>
        </xdr:cNvPr>
        <xdr:cNvCxnSpPr/>
      </xdr:nvCxnSpPr>
      <xdr:spPr>
        <a:xfrm>
          <a:off x="13629640" y="13306806"/>
          <a:ext cx="74676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129032</xdr:rowOff>
    </xdr:from>
    <xdr:to>
      <xdr:col>76</xdr:col>
      <xdr:colOff>165100</xdr:colOff>
      <xdr:row>79</xdr:row>
      <xdr:rowOff>59182</xdr:rowOff>
    </xdr:to>
    <xdr:sp macro="" textlink="">
      <xdr:nvSpPr>
        <xdr:cNvPr id="763" name="楕円 762">
          <a:extLst>
            <a:ext uri="{FF2B5EF4-FFF2-40B4-BE49-F238E27FC236}">
              <a16:creationId xmlns:a16="http://schemas.microsoft.com/office/drawing/2014/main" id="{1BA78168-A53B-4734-B3F8-F4E81EE58AC2}"/>
            </a:ext>
          </a:extLst>
        </xdr:cNvPr>
        <xdr:cNvSpPr/>
      </xdr:nvSpPr>
      <xdr:spPr>
        <a:xfrm>
          <a:off x="12804140" y="13204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8382</xdr:rowOff>
    </xdr:from>
    <xdr:to>
      <xdr:col>81</xdr:col>
      <xdr:colOff>50800</xdr:colOff>
      <xdr:row>79</xdr:row>
      <xdr:rowOff>63246</xdr:rowOff>
    </xdr:to>
    <xdr:cxnSp macro="">
      <xdr:nvCxnSpPr>
        <xdr:cNvPr id="764" name="直線コネクタ 763">
          <a:extLst>
            <a:ext uri="{FF2B5EF4-FFF2-40B4-BE49-F238E27FC236}">
              <a16:creationId xmlns:a16="http://schemas.microsoft.com/office/drawing/2014/main" id="{FC1F1464-3252-4744-AA29-4BE3CC12E4AE}"/>
            </a:ext>
          </a:extLst>
        </xdr:cNvPr>
        <xdr:cNvCxnSpPr/>
      </xdr:nvCxnSpPr>
      <xdr:spPr>
        <a:xfrm>
          <a:off x="12854940" y="13251942"/>
          <a:ext cx="7747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156463</xdr:rowOff>
    </xdr:from>
    <xdr:to>
      <xdr:col>72</xdr:col>
      <xdr:colOff>38100</xdr:colOff>
      <xdr:row>79</xdr:row>
      <xdr:rowOff>86613</xdr:rowOff>
    </xdr:to>
    <xdr:sp macro="" textlink="">
      <xdr:nvSpPr>
        <xdr:cNvPr id="765" name="楕円 764">
          <a:extLst>
            <a:ext uri="{FF2B5EF4-FFF2-40B4-BE49-F238E27FC236}">
              <a16:creationId xmlns:a16="http://schemas.microsoft.com/office/drawing/2014/main" id="{8BC5F154-AE39-479D-8D2F-55AC092CACA7}"/>
            </a:ext>
          </a:extLst>
        </xdr:cNvPr>
        <xdr:cNvSpPr/>
      </xdr:nvSpPr>
      <xdr:spPr>
        <a:xfrm>
          <a:off x="12029440" y="132323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8382</xdr:rowOff>
    </xdr:from>
    <xdr:to>
      <xdr:col>76</xdr:col>
      <xdr:colOff>114300</xdr:colOff>
      <xdr:row>79</xdr:row>
      <xdr:rowOff>35813</xdr:rowOff>
    </xdr:to>
    <xdr:cxnSp macro="">
      <xdr:nvCxnSpPr>
        <xdr:cNvPr id="766" name="直線コネクタ 765">
          <a:extLst>
            <a:ext uri="{FF2B5EF4-FFF2-40B4-BE49-F238E27FC236}">
              <a16:creationId xmlns:a16="http://schemas.microsoft.com/office/drawing/2014/main" id="{34864870-8878-46F9-A9FD-82389828998E}"/>
            </a:ext>
          </a:extLst>
        </xdr:cNvPr>
        <xdr:cNvCxnSpPr/>
      </xdr:nvCxnSpPr>
      <xdr:spPr>
        <a:xfrm flipV="1">
          <a:off x="12072620" y="13251942"/>
          <a:ext cx="78232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113030</xdr:rowOff>
    </xdr:from>
    <xdr:to>
      <xdr:col>67</xdr:col>
      <xdr:colOff>101600</xdr:colOff>
      <xdr:row>79</xdr:row>
      <xdr:rowOff>43180</xdr:rowOff>
    </xdr:to>
    <xdr:sp macro="" textlink="">
      <xdr:nvSpPr>
        <xdr:cNvPr id="767" name="楕円 766">
          <a:extLst>
            <a:ext uri="{FF2B5EF4-FFF2-40B4-BE49-F238E27FC236}">
              <a16:creationId xmlns:a16="http://schemas.microsoft.com/office/drawing/2014/main" id="{BE1D7011-4613-4C8C-A921-D6A082EB1416}"/>
            </a:ext>
          </a:extLst>
        </xdr:cNvPr>
        <xdr:cNvSpPr/>
      </xdr:nvSpPr>
      <xdr:spPr>
        <a:xfrm>
          <a:off x="11231880" y="13188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163830</xdr:rowOff>
    </xdr:from>
    <xdr:to>
      <xdr:col>71</xdr:col>
      <xdr:colOff>177800</xdr:colOff>
      <xdr:row>79</xdr:row>
      <xdr:rowOff>35813</xdr:rowOff>
    </xdr:to>
    <xdr:cxnSp macro="">
      <xdr:nvCxnSpPr>
        <xdr:cNvPr id="768" name="直線コネクタ 767">
          <a:extLst>
            <a:ext uri="{FF2B5EF4-FFF2-40B4-BE49-F238E27FC236}">
              <a16:creationId xmlns:a16="http://schemas.microsoft.com/office/drawing/2014/main" id="{ED37B83D-B8B4-4F63-9369-E3FF0C09B80B}"/>
            </a:ext>
          </a:extLst>
        </xdr:cNvPr>
        <xdr:cNvCxnSpPr/>
      </xdr:nvCxnSpPr>
      <xdr:spPr>
        <a:xfrm>
          <a:off x="11282680" y="13239750"/>
          <a:ext cx="789940" cy="3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34307</xdr:rowOff>
    </xdr:from>
    <xdr:ext cx="405111" cy="259045"/>
    <xdr:sp macro="" textlink="">
      <xdr:nvSpPr>
        <xdr:cNvPr id="769" name="n_1aveValue【児童館】&#10;有形固定資産減価償却率">
          <a:extLst>
            <a:ext uri="{FF2B5EF4-FFF2-40B4-BE49-F238E27FC236}">
              <a16:creationId xmlns:a16="http://schemas.microsoft.com/office/drawing/2014/main" id="{62F1647C-D526-41E4-93DB-8A97B13945B5}"/>
            </a:ext>
          </a:extLst>
        </xdr:cNvPr>
        <xdr:cNvSpPr txBox="1"/>
      </xdr:nvSpPr>
      <xdr:spPr>
        <a:xfrm>
          <a:off x="13437244"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34307</xdr:rowOff>
    </xdr:from>
    <xdr:ext cx="405111" cy="259045"/>
    <xdr:sp macro="" textlink="">
      <xdr:nvSpPr>
        <xdr:cNvPr id="770" name="n_2aveValue【児童館】&#10;有形固定資産減価償却率">
          <a:extLst>
            <a:ext uri="{FF2B5EF4-FFF2-40B4-BE49-F238E27FC236}">
              <a16:creationId xmlns:a16="http://schemas.microsoft.com/office/drawing/2014/main" id="{1A3ADB24-E202-44C1-8B99-54D14D4E5542}"/>
            </a:ext>
          </a:extLst>
        </xdr:cNvPr>
        <xdr:cNvSpPr txBox="1"/>
      </xdr:nvSpPr>
      <xdr:spPr>
        <a:xfrm>
          <a:off x="12675244"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2303</xdr:rowOff>
    </xdr:from>
    <xdr:ext cx="405111" cy="259045"/>
    <xdr:sp macro="" textlink="">
      <xdr:nvSpPr>
        <xdr:cNvPr id="771" name="n_3aveValue【児童館】&#10;有形固定資産減価償却率">
          <a:extLst>
            <a:ext uri="{FF2B5EF4-FFF2-40B4-BE49-F238E27FC236}">
              <a16:creationId xmlns:a16="http://schemas.microsoft.com/office/drawing/2014/main" id="{61BC416C-EB54-460A-965C-A44F79D46C85}"/>
            </a:ext>
          </a:extLst>
        </xdr:cNvPr>
        <xdr:cNvSpPr txBox="1"/>
      </xdr:nvSpPr>
      <xdr:spPr>
        <a:xfrm>
          <a:off x="11900544" y="13748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137177</xdr:rowOff>
    </xdr:from>
    <xdr:ext cx="405111" cy="259045"/>
    <xdr:sp macro="" textlink="">
      <xdr:nvSpPr>
        <xdr:cNvPr id="772" name="n_4aveValue【児童館】&#10;有形固定資産減価償却率">
          <a:extLst>
            <a:ext uri="{FF2B5EF4-FFF2-40B4-BE49-F238E27FC236}">
              <a16:creationId xmlns:a16="http://schemas.microsoft.com/office/drawing/2014/main" id="{037E1D45-59E9-4724-8554-61C831A74288}"/>
            </a:ext>
          </a:extLst>
        </xdr:cNvPr>
        <xdr:cNvSpPr txBox="1"/>
      </xdr:nvSpPr>
      <xdr:spPr>
        <a:xfrm>
          <a:off x="11102984"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130573</xdr:rowOff>
    </xdr:from>
    <xdr:ext cx="405111" cy="259045"/>
    <xdr:sp macro="" textlink="">
      <xdr:nvSpPr>
        <xdr:cNvPr id="773" name="n_1mainValue【児童館】&#10;有形固定資産減価償却率">
          <a:extLst>
            <a:ext uri="{FF2B5EF4-FFF2-40B4-BE49-F238E27FC236}">
              <a16:creationId xmlns:a16="http://schemas.microsoft.com/office/drawing/2014/main" id="{FEF61692-FD9D-4755-AEC1-12B80FFCB058}"/>
            </a:ext>
          </a:extLst>
        </xdr:cNvPr>
        <xdr:cNvSpPr txBox="1"/>
      </xdr:nvSpPr>
      <xdr:spPr>
        <a:xfrm>
          <a:off x="13437244" y="1303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75709</xdr:rowOff>
    </xdr:from>
    <xdr:ext cx="405111" cy="259045"/>
    <xdr:sp macro="" textlink="">
      <xdr:nvSpPr>
        <xdr:cNvPr id="774" name="n_2mainValue【児童館】&#10;有形固定資産減価償却率">
          <a:extLst>
            <a:ext uri="{FF2B5EF4-FFF2-40B4-BE49-F238E27FC236}">
              <a16:creationId xmlns:a16="http://schemas.microsoft.com/office/drawing/2014/main" id="{4892D336-0AB5-4D59-81AE-C3AB213BEA92}"/>
            </a:ext>
          </a:extLst>
        </xdr:cNvPr>
        <xdr:cNvSpPr txBox="1"/>
      </xdr:nvSpPr>
      <xdr:spPr>
        <a:xfrm>
          <a:off x="12675244" y="1298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103140</xdr:rowOff>
    </xdr:from>
    <xdr:ext cx="405111" cy="259045"/>
    <xdr:sp macro="" textlink="">
      <xdr:nvSpPr>
        <xdr:cNvPr id="775" name="n_3mainValue【児童館】&#10;有形固定資産減価償却率">
          <a:extLst>
            <a:ext uri="{FF2B5EF4-FFF2-40B4-BE49-F238E27FC236}">
              <a16:creationId xmlns:a16="http://schemas.microsoft.com/office/drawing/2014/main" id="{6970376F-2738-4C02-885E-DB984FD068DB}"/>
            </a:ext>
          </a:extLst>
        </xdr:cNvPr>
        <xdr:cNvSpPr txBox="1"/>
      </xdr:nvSpPr>
      <xdr:spPr>
        <a:xfrm>
          <a:off x="11900544" y="1301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59707</xdr:rowOff>
    </xdr:from>
    <xdr:ext cx="405111" cy="259045"/>
    <xdr:sp macro="" textlink="">
      <xdr:nvSpPr>
        <xdr:cNvPr id="776" name="n_4mainValue【児童館】&#10;有形固定資産減価償却率">
          <a:extLst>
            <a:ext uri="{FF2B5EF4-FFF2-40B4-BE49-F238E27FC236}">
              <a16:creationId xmlns:a16="http://schemas.microsoft.com/office/drawing/2014/main" id="{D67D4A8D-82CF-482D-86BB-E89968A04F3D}"/>
            </a:ext>
          </a:extLst>
        </xdr:cNvPr>
        <xdr:cNvSpPr txBox="1"/>
      </xdr:nvSpPr>
      <xdr:spPr>
        <a:xfrm>
          <a:off x="11102984" y="1296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86623D5D-FB00-4FFE-86F5-C2E3A4F5799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6DBD72F5-D667-436D-BA36-671C0B14F19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A13F00E0-46F2-4A0E-B4CA-558BEF63693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46E0571F-A26A-4BF0-8AA6-5F6E61FE7F6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1509BA04-F6DE-4BC4-B2B7-1FFB4D43587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761E46AF-CDC8-40B3-B7B8-F0632509961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2B16C9EB-C74A-4E93-B712-593BFBEB1C8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63A2A157-4BEA-488B-8D1E-1E8594085DA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A83236C1-7CED-4398-A1BC-825CA3E4FEC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A84D8DA-01F4-4CCE-A86F-CF5D4CF9926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F89F592F-6057-48E8-8309-33E947A7A111}"/>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FA6550F4-4022-4B81-A8BE-7FBE29FA920A}"/>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1D378BF0-30A4-4830-A38A-EEDCE0FC7F69}"/>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a:extLst>
            <a:ext uri="{FF2B5EF4-FFF2-40B4-BE49-F238E27FC236}">
              <a16:creationId xmlns:a16="http://schemas.microsoft.com/office/drawing/2014/main" id="{96883C82-3C5F-41CE-A7D9-577296AF1983}"/>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0448A687-CEA1-4A6C-8006-69BEE5A2BD32}"/>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a:extLst>
            <a:ext uri="{FF2B5EF4-FFF2-40B4-BE49-F238E27FC236}">
              <a16:creationId xmlns:a16="http://schemas.microsoft.com/office/drawing/2014/main" id="{E1078167-B636-41FB-AFFF-31F252E41DFD}"/>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4184238C-A654-4EB6-B3EC-2D2D3340C445}"/>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a:extLst>
            <a:ext uri="{FF2B5EF4-FFF2-40B4-BE49-F238E27FC236}">
              <a16:creationId xmlns:a16="http://schemas.microsoft.com/office/drawing/2014/main" id="{770530F9-BB5B-46B9-BD10-9DFAAAAFE7BC}"/>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C32B7CF6-5865-4836-AE79-5D5D3FFEDD6E}"/>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a:extLst>
            <a:ext uri="{FF2B5EF4-FFF2-40B4-BE49-F238E27FC236}">
              <a16:creationId xmlns:a16="http://schemas.microsoft.com/office/drawing/2014/main" id="{17429BE6-17A1-4BFA-854D-9099898024D9}"/>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79D523F9-E239-4B6E-811C-1C4D22D1D25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51DDCFBE-57E4-4562-81B9-F752B1CC3D8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A54A4B46-BF92-46BD-9A2E-57D84F94556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137161</xdr:rowOff>
    </xdr:from>
    <xdr:to>
      <xdr:col>116</xdr:col>
      <xdr:colOff>62864</xdr:colOff>
      <xdr:row>85</xdr:row>
      <xdr:rowOff>163830</xdr:rowOff>
    </xdr:to>
    <xdr:cxnSp macro="">
      <xdr:nvCxnSpPr>
        <xdr:cNvPr id="800" name="直線コネクタ 799">
          <a:extLst>
            <a:ext uri="{FF2B5EF4-FFF2-40B4-BE49-F238E27FC236}">
              <a16:creationId xmlns:a16="http://schemas.microsoft.com/office/drawing/2014/main" id="{FB28A9FE-7508-4A45-B961-19E178DC2B9C}"/>
            </a:ext>
          </a:extLst>
        </xdr:cNvPr>
        <xdr:cNvCxnSpPr/>
      </xdr:nvCxnSpPr>
      <xdr:spPr>
        <a:xfrm flipV="1">
          <a:off x="19509104" y="13548361"/>
          <a:ext cx="0" cy="8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1" name="【児童館】&#10;一人当たり面積最小値テキスト">
          <a:extLst>
            <a:ext uri="{FF2B5EF4-FFF2-40B4-BE49-F238E27FC236}">
              <a16:creationId xmlns:a16="http://schemas.microsoft.com/office/drawing/2014/main" id="{4B8202C2-8000-4AFC-BFF4-6E8C41AE967C}"/>
            </a:ext>
          </a:extLst>
        </xdr:cNvPr>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2" name="直線コネクタ 801">
          <a:extLst>
            <a:ext uri="{FF2B5EF4-FFF2-40B4-BE49-F238E27FC236}">
              <a16:creationId xmlns:a16="http://schemas.microsoft.com/office/drawing/2014/main" id="{E7617849-F18C-484F-80D3-C7E3925AFBB3}"/>
            </a:ext>
          </a:extLst>
        </xdr:cNvPr>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83838</xdr:rowOff>
    </xdr:from>
    <xdr:ext cx="469744" cy="259045"/>
    <xdr:sp macro="" textlink="">
      <xdr:nvSpPr>
        <xdr:cNvPr id="803" name="【児童館】&#10;一人当たり面積最大値テキスト">
          <a:extLst>
            <a:ext uri="{FF2B5EF4-FFF2-40B4-BE49-F238E27FC236}">
              <a16:creationId xmlns:a16="http://schemas.microsoft.com/office/drawing/2014/main" id="{A75CCC7E-8D2E-4741-B199-5E3F0EB99055}"/>
            </a:ext>
          </a:extLst>
        </xdr:cNvPr>
        <xdr:cNvSpPr txBox="1"/>
      </xdr:nvSpPr>
      <xdr:spPr>
        <a:xfrm>
          <a:off x="19547840" y="1332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137161</xdr:rowOff>
    </xdr:from>
    <xdr:to>
      <xdr:col>116</xdr:col>
      <xdr:colOff>152400</xdr:colOff>
      <xdr:row>80</xdr:row>
      <xdr:rowOff>137161</xdr:rowOff>
    </xdr:to>
    <xdr:cxnSp macro="">
      <xdr:nvCxnSpPr>
        <xdr:cNvPr id="804" name="直線コネクタ 803">
          <a:extLst>
            <a:ext uri="{FF2B5EF4-FFF2-40B4-BE49-F238E27FC236}">
              <a16:creationId xmlns:a16="http://schemas.microsoft.com/office/drawing/2014/main" id="{9C59BDBD-4107-4CDD-90D5-06207D37FDEC}"/>
            </a:ext>
          </a:extLst>
        </xdr:cNvPr>
        <xdr:cNvCxnSpPr/>
      </xdr:nvCxnSpPr>
      <xdr:spPr>
        <a:xfrm>
          <a:off x="19443700" y="13548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05" name="【児童館】&#10;一人当たり面積平均値テキスト">
          <a:extLst>
            <a:ext uri="{FF2B5EF4-FFF2-40B4-BE49-F238E27FC236}">
              <a16:creationId xmlns:a16="http://schemas.microsoft.com/office/drawing/2014/main" id="{E8B56DA7-FF02-460D-A101-A7EFEFDE1260}"/>
            </a:ext>
          </a:extLst>
        </xdr:cNvPr>
        <xdr:cNvSpPr txBox="1"/>
      </xdr:nvSpPr>
      <xdr:spPr>
        <a:xfrm>
          <a:off x="19547840" y="1396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06" name="フローチャート: 判断 805">
          <a:extLst>
            <a:ext uri="{FF2B5EF4-FFF2-40B4-BE49-F238E27FC236}">
              <a16:creationId xmlns:a16="http://schemas.microsoft.com/office/drawing/2014/main" id="{9C38F602-B32D-4710-AF0C-C400DC704428}"/>
            </a:ext>
          </a:extLst>
        </xdr:cNvPr>
        <xdr:cNvSpPr/>
      </xdr:nvSpPr>
      <xdr:spPr>
        <a:xfrm>
          <a:off x="1945894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807" name="フローチャート: 判断 806">
          <a:extLst>
            <a:ext uri="{FF2B5EF4-FFF2-40B4-BE49-F238E27FC236}">
              <a16:creationId xmlns:a16="http://schemas.microsoft.com/office/drawing/2014/main" id="{4FFA7758-473F-4E0F-ACBA-884828E23B90}"/>
            </a:ext>
          </a:extLst>
        </xdr:cNvPr>
        <xdr:cNvSpPr/>
      </xdr:nvSpPr>
      <xdr:spPr>
        <a:xfrm>
          <a:off x="18735040" y="13966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74930</xdr:rowOff>
    </xdr:from>
    <xdr:to>
      <xdr:col>107</xdr:col>
      <xdr:colOff>101600</xdr:colOff>
      <xdr:row>78</xdr:row>
      <xdr:rowOff>5080</xdr:rowOff>
    </xdr:to>
    <xdr:sp macro="" textlink="">
      <xdr:nvSpPr>
        <xdr:cNvPr id="808" name="フローチャート: 判断 807">
          <a:extLst>
            <a:ext uri="{FF2B5EF4-FFF2-40B4-BE49-F238E27FC236}">
              <a16:creationId xmlns:a16="http://schemas.microsoft.com/office/drawing/2014/main" id="{65B11879-B81C-4082-9E6B-83C9672A24EB}"/>
            </a:ext>
          </a:extLst>
        </xdr:cNvPr>
        <xdr:cNvSpPr/>
      </xdr:nvSpPr>
      <xdr:spPr>
        <a:xfrm>
          <a:off x="17937480" y="12983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09" name="フローチャート: 判断 808">
          <a:extLst>
            <a:ext uri="{FF2B5EF4-FFF2-40B4-BE49-F238E27FC236}">
              <a16:creationId xmlns:a16="http://schemas.microsoft.com/office/drawing/2014/main" id="{E4E3D30A-721B-48DD-917F-E496B8D41516}"/>
            </a:ext>
          </a:extLst>
        </xdr:cNvPr>
        <xdr:cNvSpPr/>
      </xdr:nvSpPr>
      <xdr:spPr>
        <a:xfrm>
          <a:off x="1716278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71120</xdr:rowOff>
    </xdr:from>
    <xdr:to>
      <xdr:col>98</xdr:col>
      <xdr:colOff>38100</xdr:colOff>
      <xdr:row>85</xdr:row>
      <xdr:rowOff>1270</xdr:rowOff>
    </xdr:to>
    <xdr:sp macro="" textlink="">
      <xdr:nvSpPr>
        <xdr:cNvPr id="810" name="フローチャート: 判断 809">
          <a:extLst>
            <a:ext uri="{FF2B5EF4-FFF2-40B4-BE49-F238E27FC236}">
              <a16:creationId xmlns:a16="http://schemas.microsoft.com/office/drawing/2014/main" id="{0B988531-9768-4A19-B5B6-6A1FB9F821A2}"/>
            </a:ext>
          </a:extLst>
        </xdr:cNvPr>
        <xdr:cNvSpPr/>
      </xdr:nvSpPr>
      <xdr:spPr>
        <a:xfrm>
          <a:off x="16388080" y="1415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79DD4EA2-2C54-4C2B-9A24-EEA391F5E6E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1C09C708-6792-4210-A023-3D132AB5E70C}"/>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BB472072-6350-4E82-807C-CAE600E5ADC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6A203623-57A5-4930-BFD9-0702AEBEB82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CB417AF9-1ED2-4667-9A12-F548A237D67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816" name="楕円 815">
          <a:extLst>
            <a:ext uri="{FF2B5EF4-FFF2-40B4-BE49-F238E27FC236}">
              <a16:creationId xmlns:a16="http://schemas.microsoft.com/office/drawing/2014/main" id="{2F2D6736-3E78-45FD-A5EF-84D9A8AFC91A}"/>
            </a:ext>
          </a:extLst>
        </xdr:cNvPr>
        <xdr:cNvSpPr/>
      </xdr:nvSpPr>
      <xdr:spPr>
        <a:xfrm>
          <a:off x="19458940" y="14168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64788</xdr:rowOff>
    </xdr:from>
    <xdr:ext cx="469744" cy="259045"/>
    <xdr:sp macro="" textlink="">
      <xdr:nvSpPr>
        <xdr:cNvPr id="817" name="【児童館】&#10;一人当たり面積該当値テキスト">
          <a:extLst>
            <a:ext uri="{FF2B5EF4-FFF2-40B4-BE49-F238E27FC236}">
              <a16:creationId xmlns:a16="http://schemas.microsoft.com/office/drawing/2014/main" id="{35453D44-6473-453D-83B2-0D574BFC0458}"/>
            </a:ext>
          </a:extLst>
        </xdr:cNvPr>
        <xdr:cNvSpPr txBox="1"/>
      </xdr:nvSpPr>
      <xdr:spPr>
        <a:xfrm>
          <a:off x="19547840" y="1414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93980</xdr:rowOff>
    </xdr:from>
    <xdr:to>
      <xdr:col>112</xdr:col>
      <xdr:colOff>38100</xdr:colOff>
      <xdr:row>85</xdr:row>
      <xdr:rowOff>24130</xdr:rowOff>
    </xdr:to>
    <xdr:sp macro="" textlink="">
      <xdr:nvSpPr>
        <xdr:cNvPr id="818" name="楕円 817">
          <a:extLst>
            <a:ext uri="{FF2B5EF4-FFF2-40B4-BE49-F238E27FC236}">
              <a16:creationId xmlns:a16="http://schemas.microsoft.com/office/drawing/2014/main" id="{90DBFBBF-8D93-4A72-A799-847A7E2FBB7E}"/>
            </a:ext>
          </a:extLst>
        </xdr:cNvPr>
        <xdr:cNvSpPr/>
      </xdr:nvSpPr>
      <xdr:spPr>
        <a:xfrm>
          <a:off x="18735040" y="14175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137161</xdr:rowOff>
    </xdr:from>
    <xdr:to>
      <xdr:col>116</xdr:col>
      <xdr:colOff>63500</xdr:colOff>
      <xdr:row>84</xdr:row>
      <xdr:rowOff>144780</xdr:rowOff>
    </xdr:to>
    <xdr:cxnSp macro="">
      <xdr:nvCxnSpPr>
        <xdr:cNvPr id="819" name="直線コネクタ 818">
          <a:extLst>
            <a:ext uri="{FF2B5EF4-FFF2-40B4-BE49-F238E27FC236}">
              <a16:creationId xmlns:a16="http://schemas.microsoft.com/office/drawing/2014/main" id="{AF840DB5-2A9C-4E67-B236-2CBAD6267451}"/>
            </a:ext>
          </a:extLst>
        </xdr:cNvPr>
        <xdr:cNvCxnSpPr/>
      </xdr:nvCxnSpPr>
      <xdr:spPr>
        <a:xfrm flipV="1">
          <a:off x="18778220" y="14218921"/>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0" name="楕円 819">
          <a:extLst>
            <a:ext uri="{FF2B5EF4-FFF2-40B4-BE49-F238E27FC236}">
              <a16:creationId xmlns:a16="http://schemas.microsoft.com/office/drawing/2014/main" id="{E086B283-65E0-4681-9F60-7C8C9A7A2FF7}"/>
            </a:ext>
          </a:extLst>
        </xdr:cNvPr>
        <xdr:cNvSpPr/>
      </xdr:nvSpPr>
      <xdr:spPr>
        <a:xfrm>
          <a:off x="179374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144780</xdr:rowOff>
    </xdr:from>
    <xdr:to>
      <xdr:col>111</xdr:col>
      <xdr:colOff>177800</xdr:colOff>
      <xdr:row>84</xdr:row>
      <xdr:rowOff>152400</xdr:rowOff>
    </xdr:to>
    <xdr:cxnSp macro="">
      <xdr:nvCxnSpPr>
        <xdr:cNvPr id="821" name="直線コネクタ 820">
          <a:extLst>
            <a:ext uri="{FF2B5EF4-FFF2-40B4-BE49-F238E27FC236}">
              <a16:creationId xmlns:a16="http://schemas.microsoft.com/office/drawing/2014/main" id="{31D7B554-1B87-4D2D-AD4C-634F69922B17}"/>
            </a:ext>
          </a:extLst>
        </xdr:cNvPr>
        <xdr:cNvCxnSpPr/>
      </xdr:nvCxnSpPr>
      <xdr:spPr>
        <a:xfrm flipV="1">
          <a:off x="17988280" y="1422654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2" name="楕円 821">
          <a:extLst>
            <a:ext uri="{FF2B5EF4-FFF2-40B4-BE49-F238E27FC236}">
              <a16:creationId xmlns:a16="http://schemas.microsoft.com/office/drawing/2014/main" id="{26F94247-E1E3-4965-BDE7-B4B2CF327AC7}"/>
            </a:ext>
          </a:extLst>
        </xdr:cNvPr>
        <xdr:cNvSpPr/>
      </xdr:nvSpPr>
      <xdr:spPr>
        <a:xfrm>
          <a:off x="171627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23" name="直線コネクタ 822">
          <a:extLst>
            <a:ext uri="{FF2B5EF4-FFF2-40B4-BE49-F238E27FC236}">
              <a16:creationId xmlns:a16="http://schemas.microsoft.com/office/drawing/2014/main" id="{640B7784-F2BD-4F6A-9DAB-B1CCB21F4185}"/>
            </a:ext>
          </a:extLst>
        </xdr:cNvPr>
        <xdr:cNvCxnSpPr/>
      </xdr:nvCxnSpPr>
      <xdr:spPr>
        <a:xfrm>
          <a:off x="17213580" y="14234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116839</xdr:rowOff>
    </xdr:from>
    <xdr:to>
      <xdr:col>98</xdr:col>
      <xdr:colOff>38100</xdr:colOff>
      <xdr:row>85</xdr:row>
      <xdr:rowOff>46989</xdr:rowOff>
    </xdr:to>
    <xdr:sp macro="" textlink="">
      <xdr:nvSpPr>
        <xdr:cNvPr id="824" name="楕円 823">
          <a:extLst>
            <a:ext uri="{FF2B5EF4-FFF2-40B4-BE49-F238E27FC236}">
              <a16:creationId xmlns:a16="http://schemas.microsoft.com/office/drawing/2014/main" id="{2E74A215-8EAC-458B-8E03-9BCBBBD1428B}"/>
            </a:ext>
          </a:extLst>
        </xdr:cNvPr>
        <xdr:cNvSpPr/>
      </xdr:nvSpPr>
      <xdr:spPr>
        <a:xfrm>
          <a:off x="16388080" y="14198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167639</xdr:rowOff>
    </xdr:to>
    <xdr:cxnSp macro="">
      <xdr:nvCxnSpPr>
        <xdr:cNvPr id="825" name="直線コネクタ 824">
          <a:extLst>
            <a:ext uri="{FF2B5EF4-FFF2-40B4-BE49-F238E27FC236}">
              <a16:creationId xmlns:a16="http://schemas.microsoft.com/office/drawing/2014/main" id="{E4DCE2E1-A56D-447B-87C6-4405FB831FCA}"/>
            </a:ext>
          </a:extLst>
        </xdr:cNvPr>
        <xdr:cNvCxnSpPr/>
      </xdr:nvCxnSpPr>
      <xdr:spPr>
        <a:xfrm flipV="1">
          <a:off x="16431260" y="14234160"/>
          <a:ext cx="7823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826" name="n_1aveValue【児童館】&#10;一人当たり面積">
          <a:extLst>
            <a:ext uri="{FF2B5EF4-FFF2-40B4-BE49-F238E27FC236}">
              <a16:creationId xmlns:a16="http://schemas.microsoft.com/office/drawing/2014/main" id="{AD93BAF6-4581-4D1D-B51F-520A1029EA09}"/>
            </a:ext>
          </a:extLst>
        </xdr:cNvPr>
        <xdr:cNvSpPr txBox="1"/>
      </xdr:nvSpPr>
      <xdr:spPr>
        <a:xfrm>
          <a:off x="1856112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21607</xdr:rowOff>
    </xdr:from>
    <xdr:ext cx="469744" cy="259045"/>
    <xdr:sp macro="" textlink="">
      <xdr:nvSpPr>
        <xdr:cNvPr id="827" name="n_2aveValue【児童館】&#10;一人当たり面積">
          <a:extLst>
            <a:ext uri="{FF2B5EF4-FFF2-40B4-BE49-F238E27FC236}">
              <a16:creationId xmlns:a16="http://schemas.microsoft.com/office/drawing/2014/main" id="{142B1B1E-DAD2-46FF-BFBE-E89342199400}"/>
            </a:ext>
          </a:extLst>
        </xdr:cNvPr>
        <xdr:cNvSpPr txBox="1"/>
      </xdr:nvSpPr>
      <xdr:spPr>
        <a:xfrm>
          <a:off x="17776267" y="1276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10177</xdr:rowOff>
    </xdr:from>
    <xdr:ext cx="469744" cy="259045"/>
    <xdr:sp macro="" textlink="">
      <xdr:nvSpPr>
        <xdr:cNvPr id="828" name="n_3aveValue【児童館】&#10;一人当たり面積">
          <a:extLst>
            <a:ext uri="{FF2B5EF4-FFF2-40B4-BE49-F238E27FC236}">
              <a16:creationId xmlns:a16="http://schemas.microsoft.com/office/drawing/2014/main" id="{5A35D501-0DFC-4202-A687-034A448B9F41}"/>
            </a:ext>
          </a:extLst>
        </xdr:cNvPr>
        <xdr:cNvSpPr txBox="1"/>
      </xdr:nvSpPr>
      <xdr:spPr>
        <a:xfrm>
          <a:off x="1700156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17797</xdr:rowOff>
    </xdr:from>
    <xdr:ext cx="469744" cy="259045"/>
    <xdr:sp macro="" textlink="">
      <xdr:nvSpPr>
        <xdr:cNvPr id="829" name="n_4aveValue【児童館】&#10;一人当たり面積">
          <a:extLst>
            <a:ext uri="{FF2B5EF4-FFF2-40B4-BE49-F238E27FC236}">
              <a16:creationId xmlns:a16="http://schemas.microsoft.com/office/drawing/2014/main" id="{AD88EC46-A658-4276-8BA0-55E7FB9D338B}"/>
            </a:ext>
          </a:extLst>
        </xdr:cNvPr>
        <xdr:cNvSpPr txBox="1"/>
      </xdr:nvSpPr>
      <xdr:spPr>
        <a:xfrm>
          <a:off x="16226867" y="1393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15257</xdr:rowOff>
    </xdr:from>
    <xdr:ext cx="469744" cy="259045"/>
    <xdr:sp macro="" textlink="">
      <xdr:nvSpPr>
        <xdr:cNvPr id="830" name="n_1mainValue【児童館】&#10;一人当たり面積">
          <a:extLst>
            <a:ext uri="{FF2B5EF4-FFF2-40B4-BE49-F238E27FC236}">
              <a16:creationId xmlns:a16="http://schemas.microsoft.com/office/drawing/2014/main" id="{8A88E104-FF8F-463F-B41D-BA8AA16DE9FE}"/>
            </a:ext>
          </a:extLst>
        </xdr:cNvPr>
        <xdr:cNvSpPr txBox="1"/>
      </xdr:nvSpPr>
      <xdr:spPr>
        <a:xfrm>
          <a:off x="1856112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1" name="n_2mainValue【児童館】&#10;一人当たり面積">
          <a:extLst>
            <a:ext uri="{FF2B5EF4-FFF2-40B4-BE49-F238E27FC236}">
              <a16:creationId xmlns:a16="http://schemas.microsoft.com/office/drawing/2014/main" id="{06E34652-CB40-47B0-8535-EB9069D8E2B0}"/>
            </a:ext>
          </a:extLst>
        </xdr:cNvPr>
        <xdr:cNvSpPr txBox="1"/>
      </xdr:nvSpPr>
      <xdr:spPr>
        <a:xfrm>
          <a:off x="177762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2" name="n_3mainValue【児童館】&#10;一人当たり面積">
          <a:extLst>
            <a:ext uri="{FF2B5EF4-FFF2-40B4-BE49-F238E27FC236}">
              <a16:creationId xmlns:a16="http://schemas.microsoft.com/office/drawing/2014/main" id="{03144AAF-1A39-4EE5-93BA-8C57F3C3ED08}"/>
            </a:ext>
          </a:extLst>
        </xdr:cNvPr>
        <xdr:cNvSpPr txBox="1"/>
      </xdr:nvSpPr>
      <xdr:spPr>
        <a:xfrm>
          <a:off x="170015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38116</xdr:rowOff>
    </xdr:from>
    <xdr:ext cx="469744" cy="259045"/>
    <xdr:sp macro="" textlink="">
      <xdr:nvSpPr>
        <xdr:cNvPr id="833" name="n_4mainValue【児童館】&#10;一人当たり面積">
          <a:extLst>
            <a:ext uri="{FF2B5EF4-FFF2-40B4-BE49-F238E27FC236}">
              <a16:creationId xmlns:a16="http://schemas.microsoft.com/office/drawing/2014/main" id="{5583BE89-1043-4E7A-A86E-93A78C2700DE}"/>
            </a:ext>
          </a:extLst>
        </xdr:cNvPr>
        <xdr:cNvSpPr txBox="1"/>
      </xdr:nvSpPr>
      <xdr:spPr>
        <a:xfrm>
          <a:off x="1622686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B74ED9FA-6E82-424E-9164-BB98F91C293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4F2D42F9-07F2-4A3B-8572-2E4DF9C3E3D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096C06EA-C118-4387-BE12-EA2E0A95AE9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EBE47835-F67A-45E4-BBD7-9EE713C49BF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C2399143-E95B-4DF2-9A6C-EA0891E808C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74335F3A-3AE3-4F4E-8E5C-AC3A8A41C68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E618AAC8-FB30-4215-BEF2-1789D1E443D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5B912865-3E8A-4857-868F-B83243E9BE0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1B82DA60-1622-4E05-85CC-4956B78A9AE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DE5EA560-C363-4219-BE3E-85E8B1125D7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4CE37A36-B583-4F6A-8BB6-CEC659001DB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5" name="直線コネクタ 844">
          <a:extLst>
            <a:ext uri="{FF2B5EF4-FFF2-40B4-BE49-F238E27FC236}">
              <a16:creationId xmlns:a16="http://schemas.microsoft.com/office/drawing/2014/main" id="{F415ABC3-DE7E-4891-87D0-6C2565EC870A}"/>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6" name="テキスト ボックス 845">
          <a:extLst>
            <a:ext uri="{FF2B5EF4-FFF2-40B4-BE49-F238E27FC236}">
              <a16:creationId xmlns:a16="http://schemas.microsoft.com/office/drawing/2014/main" id="{D2BB20B1-EC51-4649-BAC7-C8EFB619A80D}"/>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7" name="直線コネクタ 846">
          <a:extLst>
            <a:ext uri="{FF2B5EF4-FFF2-40B4-BE49-F238E27FC236}">
              <a16:creationId xmlns:a16="http://schemas.microsoft.com/office/drawing/2014/main" id="{19883BD6-B01D-47AB-A927-F1668489A789}"/>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8" name="テキスト ボックス 847">
          <a:extLst>
            <a:ext uri="{FF2B5EF4-FFF2-40B4-BE49-F238E27FC236}">
              <a16:creationId xmlns:a16="http://schemas.microsoft.com/office/drawing/2014/main" id="{420AA266-F7EC-409B-9D6E-71E04F6084BF}"/>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9" name="直線コネクタ 848">
          <a:extLst>
            <a:ext uri="{FF2B5EF4-FFF2-40B4-BE49-F238E27FC236}">
              <a16:creationId xmlns:a16="http://schemas.microsoft.com/office/drawing/2014/main" id="{7D2C3B97-11FF-484D-B04A-02BE6AE23C2D}"/>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0" name="テキスト ボックス 849">
          <a:extLst>
            <a:ext uri="{FF2B5EF4-FFF2-40B4-BE49-F238E27FC236}">
              <a16:creationId xmlns:a16="http://schemas.microsoft.com/office/drawing/2014/main" id="{958061AD-0A9C-4E7D-9EAE-3425E0FD5F81}"/>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1" name="直線コネクタ 850">
          <a:extLst>
            <a:ext uri="{FF2B5EF4-FFF2-40B4-BE49-F238E27FC236}">
              <a16:creationId xmlns:a16="http://schemas.microsoft.com/office/drawing/2014/main" id="{B0D86B48-AEFA-4FB6-B312-40CA2200B716}"/>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2" name="テキスト ボックス 851">
          <a:extLst>
            <a:ext uri="{FF2B5EF4-FFF2-40B4-BE49-F238E27FC236}">
              <a16:creationId xmlns:a16="http://schemas.microsoft.com/office/drawing/2014/main" id="{AE4CFCD1-46B7-4AE0-A294-DF039C079B17}"/>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4D8778D0-76CF-46DE-AE1F-E5AB5AC750B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4" name="テキスト ボックス 853">
          <a:extLst>
            <a:ext uri="{FF2B5EF4-FFF2-40B4-BE49-F238E27FC236}">
              <a16:creationId xmlns:a16="http://schemas.microsoft.com/office/drawing/2014/main" id="{87FB84FB-66E2-414D-890C-C170B07B66E2}"/>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a:extLst>
            <a:ext uri="{FF2B5EF4-FFF2-40B4-BE49-F238E27FC236}">
              <a16:creationId xmlns:a16="http://schemas.microsoft.com/office/drawing/2014/main" id="{E8E82569-4732-4CE3-87B1-9902BAF6D30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128778</xdr:rowOff>
    </xdr:from>
    <xdr:to>
      <xdr:col>85</xdr:col>
      <xdr:colOff>126364</xdr:colOff>
      <xdr:row>108</xdr:row>
      <xdr:rowOff>76200</xdr:rowOff>
    </xdr:to>
    <xdr:cxnSp macro="">
      <xdr:nvCxnSpPr>
        <xdr:cNvPr id="856" name="直線コネクタ 855">
          <a:extLst>
            <a:ext uri="{FF2B5EF4-FFF2-40B4-BE49-F238E27FC236}">
              <a16:creationId xmlns:a16="http://schemas.microsoft.com/office/drawing/2014/main" id="{81752C76-99D5-4FCF-9ED5-159231ED39B3}"/>
            </a:ext>
          </a:extLst>
        </xdr:cNvPr>
        <xdr:cNvCxnSpPr/>
      </xdr:nvCxnSpPr>
      <xdr:spPr>
        <a:xfrm flipV="1">
          <a:off x="14375764" y="16725138"/>
          <a:ext cx="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857" name="【公民館】&#10;有形固定資産減価償却率最小値テキスト">
          <a:extLst>
            <a:ext uri="{FF2B5EF4-FFF2-40B4-BE49-F238E27FC236}">
              <a16:creationId xmlns:a16="http://schemas.microsoft.com/office/drawing/2014/main" id="{28358143-B800-4E58-858B-5FE0DC44068E}"/>
            </a:ext>
          </a:extLst>
        </xdr:cNvPr>
        <xdr:cNvSpPr txBox="1"/>
      </xdr:nvSpPr>
      <xdr:spPr>
        <a:xfrm>
          <a:off x="144145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58" name="直線コネクタ 857">
          <a:extLst>
            <a:ext uri="{FF2B5EF4-FFF2-40B4-BE49-F238E27FC236}">
              <a16:creationId xmlns:a16="http://schemas.microsoft.com/office/drawing/2014/main" id="{F4913EAE-829C-45B0-B7E4-6B48ECD6CCBE}"/>
            </a:ext>
          </a:extLst>
        </xdr:cNvPr>
        <xdr:cNvCxnSpPr/>
      </xdr:nvCxnSpPr>
      <xdr:spPr>
        <a:xfrm>
          <a:off x="1428750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75455</xdr:rowOff>
    </xdr:from>
    <xdr:ext cx="405111" cy="259045"/>
    <xdr:sp macro="" textlink="">
      <xdr:nvSpPr>
        <xdr:cNvPr id="859" name="【公民館】&#10;有形固定資産減価償却率最大値テキスト">
          <a:extLst>
            <a:ext uri="{FF2B5EF4-FFF2-40B4-BE49-F238E27FC236}">
              <a16:creationId xmlns:a16="http://schemas.microsoft.com/office/drawing/2014/main" id="{E4E29EEE-7CBA-4DDA-885E-9255A17CC4E6}"/>
            </a:ext>
          </a:extLst>
        </xdr:cNvPr>
        <xdr:cNvSpPr txBox="1"/>
      </xdr:nvSpPr>
      <xdr:spPr>
        <a:xfrm>
          <a:off x="14414500" y="16504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128778</xdr:rowOff>
    </xdr:from>
    <xdr:to>
      <xdr:col>86</xdr:col>
      <xdr:colOff>25400</xdr:colOff>
      <xdr:row>99</xdr:row>
      <xdr:rowOff>128778</xdr:rowOff>
    </xdr:to>
    <xdr:cxnSp macro="">
      <xdr:nvCxnSpPr>
        <xdr:cNvPr id="860" name="直線コネクタ 859">
          <a:extLst>
            <a:ext uri="{FF2B5EF4-FFF2-40B4-BE49-F238E27FC236}">
              <a16:creationId xmlns:a16="http://schemas.microsoft.com/office/drawing/2014/main" id="{3B214115-F7F7-45AF-8BC6-FD40C2F8D78F}"/>
            </a:ext>
          </a:extLst>
        </xdr:cNvPr>
        <xdr:cNvCxnSpPr/>
      </xdr:nvCxnSpPr>
      <xdr:spPr>
        <a:xfrm>
          <a:off x="14287500" y="167251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70121</xdr:rowOff>
    </xdr:from>
    <xdr:ext cx="405111" cy="259045"/>
    <xdr:sp macro="" textlink="">
      <xdr:nvSpPr>
        <xdr:cNvPr id="861" name="【公民館】&#10;有形固定資産減価償却率平均値テキスト">
          <a:extLst>
            <a:ext uri="{FF2B5EF4-FFF2-40B4-BE49-F238E27FC236}">
              <a16:creationId xmlns:a16="http://schemas.microsoft.com/office/drawing/2014/main" id="{9B649937-1052-41DE-85B2-A45AA94D009C}"/>
            </a:ext>
          </a:extLst>
        </xdr:cNvPr>
        <xdr:cNvSpPr txBox="1"/>
      </xdr:nvSpPr>
      <xdr:spPr>
        <a:xfrm>
          <a:off x="14414500" y="17504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862" name="フローチャート: 判断 861">
          <a:extLst>
            <a:ext uri="{FF2B5EF4-FFF2-40B4-BE49-F238E27FC236}">
              <a16:creationId xmlns:a16="http://schemas.microsoft.com/office/drawing/2014/main" id="{356AAFBC-A60A-4B1B-A3CF-423D44119FC4}"/>
            </a:ext>
          </a:extLst>
        </xdr:cNvPr>
        <xdr:cNvSpPr/>
      </xdr:nvSpPr>
      <xdr:spPr>
        <a:xfrm>
          <a:off x="14325600" y="1752625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863" name="フローチャート: 判断 862">
          <a:extLst>
            <a:ext uri="{FF2B5EF4-FFF2-40B4-BE49-F238E27FC236}">
              <a16:creationId xmlns:a16="http://schemas.microsoft.com/office/drawing/2014/main" id="{B54EB2BE-FE12-49A0-B699-785880FE5073}"/>
            </a:ext>
          </a:extLst>
        </xdr:cNvPr>
        <xdr:cNvSpPr/>
      </xdr:nvSpPr>
      <xdr:spPr>
        <a:xfrm>
          <a:off x="13578840" y="17406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160274</xdr:rowOff>
    </xdr:from>
    <xdr:to>
      <xdr:col>76</xdr:col>
      <xdr:colOff>165100</xdr:colOff>
      <xdr:row>104</xdr:row>
      <xdr:rowOff>90424</xdr:rowOff>
    </xdr:to>
    <xdr:sp macro="" textlink="">
      <xdr:nvSpPr>
        <xdr:cNvPr id="864" name="フローチャート: 判断 863">
          <a:extLst>
            <a:ext uri="{FF2B5EF4-FFF2-40B4-BE49-F238E27FC236}">
              <a16:creationId xmlns:a16="http://schemas.microsoft.com/office/drawing/2014/main" id="{4F10E196-11E5-4021-9555-6DD6CEC02D2B}"/>
            </a:ext>
          </a:extLst>
        </xdr:cNvPr>
        <xdr:cNvSpPr/>
      </xdr:nvSpPr>
      <xdr:spPr>
        <a:xfrm>
          <a:off x="12804140" y="17427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34544</xdr:rowOff>
    </xdr:from>
    <xdr:to>
      <xdr:col>72</xdr:col>
      <xdr:colOff>38100</xdr:colOff>
      <xdr:row>104</xdr:row>
      <xdr:rowOff>136144</xdr:rowOff>
    </xdr:to>
    <xdr:sp macro="" textlink="">
      <xdr:nvSpPr>
        <xdr:cNvPr id="865" name="フローチャート: 判断 864">
          <a:extLst>
            <a:ext uri="{FF2B5EF4-FFF2-40B4-BE49-F238E27FC236}">
              <a16:creationId xmlns:a16="http://schemas.microsoft.com/office/drawing/2014/main" id="{F8A4C7C7-0732-452B-987F-3015EA4A03E1}"/>
            </a:ext>
          </a:extLst>
        </xdr:cNvPr>
        <xdr:cNvSpPr/>
      </xdr:nvSpPr>
      <xdr:spPr>
        <a:xfrm>
          <a:off x="12029440" y="174691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164846</xdr:rowOff>
    </xdr:from>
    <xdr:to>
      <xdr:col>67</xdr:col>
      <xdr:colOff>101600</xdr:colOff>
      <xdr:row>104</xdr:row>
      <xdr:rowOff>94996</xdr:rowOff>
    </xdr:to>
    <xdr:sp macro="" textlink="">
      <xdr:nvSpPr>
        <xdr:cNvPr id="866" name="フローチャート: 判断 865">
          <a:extLst>
            <a:ext uri="{FF2B5EF4-FFF2-40B4-BE49-F238E27FC236}">
              <a16:creationId xmlns:a16="http://schemas.microsoft.com/office/drawing/2014/main" id="{589CC3F7-9B12-4516-BB80-580B5BB20063}"/>
            </a:ext>
          </a:extLst>
        </xdr:cNvPr>
        <xdr:cNvSpPr/>
      </xdr:nvSpPr>
      <xdr:spPr>
        <a:xfrm>
          <a:off x="11231880" y="17431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B817B14E-FE1B-4F8A-95AA-970DAB3BBD2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8B317707-71B2-4430-8826-D2E5BEEAD88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FC7B7062-819B-4607-8226-EF5FBFF488A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B7077159-5B14-4E28-8CEC-C12E1C20FC5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DA369883-D533-4879-A05C-B08334BAD69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872" name="楕円 871">
          <a:extLst>
            <a:ext uri="{FF2B5EF4-FFF2-40B4-BE49-F238E27FC236}">
              <a16:creationId xmlns:a16="http://schemas.microsoft.com/office/drawing/2014/main" id="{364BAC6D-5E6B-4FA1-AD86-C6C500529797}"/>
            </a:ext>
          </a:extLst>
        </xdr:cNvPr>
        <xdr:cNvSpPr/>
      </xdr:nvSpPr>
      <xdr:spPr>
        <a:xfrm>
          <a:off x="14325600" y="1731518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71138</xdr:rowOff>
    </xdr:from>
    <xdr:ext cx="405111" cy="259045"/>
    <xdr:sp macro="" textlink="">
      <xdr:nvSpPr>
        <xdr:cNvPr id="873" name="【公民館】&#10;有形固定資産減価償却率該当値テキスト">
          <a:extLst>
            <a:ext uri="{FF2B5EF4-FFF2-40B4-BE49-F238E27FC236}">
              <a16:creationId xmlns:a16="http://schemas.microsoft.com/office/drawing/2014/main" id="{7BC15C79-D310-4E90-8857-F7F1EFFABA50}"/>
            </a:ext>
          </a:extLst>
        </xdr:cNvPr>
        <xdr:cNvSpPr txBox="1"/>
      </xdr:nvSpPr>
      <xdr:spPr>
        <a:xfrm>
          <a:off x="14414500" y="17170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xdr:rowOff>
    </xdr:from>
    <xdr:to>
      <xdr:col>81</xdr:col>
      <xdr:colOff>101600</xdr:colOff>
      <xdr:row>103</xdr:row>
      <xdr:rowOff>117856</xdr:rowOff>
    </xdr:to>
    <xdr:sp macro="" textlink="">
      <xdr:nvSpPr>
        <xdr:cNvPr id="874" name="楕円 873">
          <a:extLst>
            <a:ext uri="{FF2B5EF4-FFF2-40B4-BE49-F238E27FC236}">
              <a16:creationId xmlns:a16="http://schemas.microsoft.com/office/drawing/2014/main" id="{B80F9F5D-29A4-49CE-8367-F9A38402614C}"/>
            </a:ext>
          </a:extLst>
        </xdr:cNvPr>
        <xdr:cNvSpPr/>
      </xdr:nvSpPr>
      <xdr:spPr>
        <a:xfrm>
          <a:off x="13578840" y="1728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67056</xdr:rowOff>
    </xdr:from>
    <xdr:to>
      <xdr:col>85</xdr:col>
      <xdr:colOff>127000</xdr:colOff>
      <xdr:row>103</xdr:row>
      <xdr:rowOff>99061</xdr:rowOff>
    </xdr:to>
    <xdr:cxnSp macro="">
      <xdr:nvCxnSpPr>
        <xdr:cNvPr id="875" name="直線コネクタ 874">
          <a:extLst>
            <a:ext uri="{FF2B5EF4-FFF2-40B4-BE49-F238E27FC236}">
              <a16:creationId xmlns:a16="http://schemas.microsoft.com/office/drawing/2014/main" id="{C3F010F6-FA8F-4421-BD66-E2BA753D4978}"/>
            </a:ext>
          </a:extLst>
        </xdr:cNvPr>
        <xdr:cNvCxnSpPr/>
      </xdr:nvCxnSpPr>
      <xdr:spPr>
        <a:xfrm>
          <a:off x="13629640" y="17333976"/>
          <a:ext cx="74676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141987</xdr:rowOff>
    </xdr:from>
    <xdr:to>
      <xdr:col>76</xdr:col>
      <xdr:colOff>165100</xdr:colOff>
      <xdr:row>103</xdr:row>
      <xdr:rowOff>72137</xdr:rowOff>
    </xdr:to>
    <xdr:sp macro="" textlink="">
      <xdr:nvSpPr>
        <xdr:cNvPr id="876" name="楕円 875">
          <a:extLst>
            <a:ext uri="{FF2B5EF4-FFF2-40B4-BE49-F238E27FC236}">
              <a16:creationId xmlns:a16="http://schemas.microsoft.com/office/drawing/2014/main" id="{B48E7464-7B12-49AF-A608-F9915A0C2D41}"/>
            </a:ext>
          </a:extLst>
        </xdr:cNvPr>
        <xdr:cNvSpPr/>
      </xdr:nvSpPr>
      <xdr:spPr>
        <a:xfrm>
          <a:off x="12804140" y="172412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21337</xdr:rowOff>
    </xdr:from>
    <xdr:to>
      <xdr:col>81</xdr:col>
      <xdr:colOff>50800</xdr:colOff>
      <xdr:row>103</xdr:row>
      <xdr:rowOff>67056</xdr:rowOff>
    </xdr:to>
    <xdr:cxnSp macro="">
      <xdr:nvCxnSpPr>
        <xdr:cNvPr id="877" name="直線コネクタ 876">
          <a:extLst>
            <a:ext uri="{FF2B5EF4-FFF2-40B4-BE49-F238E27FC236}">
              <a16:creationId xmlns:a16="http://schemas.microsoft.com/office/drawing/2014/main" id="{79751CE0-339F-4CCA-9842-E83FA340629C}"/>
            </a:ext>
          </a:extLst>
        </xdr:cNvPr>
        <xdr:cNvCxnSpPr/>
      </xdr:nvCxnSpPr>
      <xdr:spPr>
        <a:xfrm>
          <a:off x="12854940" y="17288257"/>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151130</xdr:rowOff>
    </xdr:from>
    <xdr:to>
      <xdr:col>72</xdr:col>
      <xdr:colOff>38100</xdr:colOff>
      <xdr:row>103</xdr:row>
      <xdr:rowOff>81280</xdr:rowOff>
    </xdr:to>
    <xdr:sp macro="" textlink="">
      <xdr:nvSpPr>
        <xdr:cNvPr id="878" name="楕円 877">
          <a:extLst>
            <a:ext uri="{FF2B5EF4-FFF2-40B4-BE49-F238E27FC236}">
              <a16:creationId xmlns:a16="http://schemas.microsoft.com/office/drawing/2014/main" id="{CAD41286-269D-48C7-9BFC-9D8923E91885}"/>
            </a:ext>
          </a:extLst>
        </xdr:cNvPr>
        <xdr:cNvSpPr/>
      </xdr:nvSpPr>
      <xdr:spPr>
        <a:xfrm>
          <a:off x="12029440" y="17250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21337</xdr:rowOff>
    </xdr:from>
    <xdr:to>
      <xdr:col>76</xdr:col>
      <xdr:colOff>114300</xdr:colOff>
      <xdr:row>103</xdr:row>
      <xdr:rowOff>30480</xdr:rowOff>
    </xdr:to>
    <xdr:cxnSp macro="">
      <xdr:nvCxnSpPr>
        <xdr:cNvPr id="879" name="直線コネクタ 878">
          <a:extLst>
            <a:ext uri="{FF2B5EF4-FFF2-40B4-BE49-F238E27FC236}">
              <a16:creationId xmlns:a16="http://schemas.microsoft.com/office/drawing/2014/main" id="{B587C4AC-350D-4FB5-A3EF-2DF1EE6395FA}"/>
            </a:ext>
          </a:extLst>
        </xdr:cNvPr>
        <xdr:cNvCxnSpPr/>
      </xdr:nvCxnSpPr>
      <xdr:spPr>
        <a:xfrm flipV="1">
          <a:off x="12072620" y="17288257"/>
          <a:ext cx="7823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105411</xdr:rowOff>
    </xdr:from>
    <xdr:to>
      <xdr:col>67</xdr:col>
      <xdr:colOff>101600</xdr:colOff>
      <xdr:row>103</xdr:row>
      <xdr:rowOff>35561</xdr:rowOff>
    </xdr:to>
    <xdr:sp macro="" textlink="">
      <xdr:nvSpPr>
        <xdr:cNvPr id="880" name="楕円 879">
          <a:extLst>
            <a:ext uri="{FF2B5EF4-FFF2-40B4-BE49-F238E27FC236}">
              <a16:creationId xmlns:a16="http://schemas.microsoft.com/office/drawing/2014/main" id="{DA9E21F3-27C4-496D-9BB8-F609C4E054E9}"/>
            </a:ext>
          </a:extLst>
        </xdr:cNvPr>
        <xdr:cNvSpPr/>
      </xdr:nvSpPr>
      <xdr:spPr>
        <a:xfrm>
          <a:off x="11231880" y="17204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156211</xdr:rowOff>
    </xdr:from>
    <xdr:to>
      <xdr:col>71</xdr:col>
      <xdr:colOff>177800</xdr:colOff>
      <xdr:row>103</xdr:row>
      <xdr:rowOff>30480</xdr:rowOff>
    </xdr:to>
    <xdr:cxnSp macro="">
      <xdr:nvCxnSpPr>
        <xdr:cNvPr id="881" name="直線コネクタ 880">
          <a:extLst>
            <a:ext uri="{FF2B5EF4-FFF2-40B4-BE49-F238E27FC236}">
              <a16:creationId xmlns:a16="http://schemas.microsoft.com/office/drawing/2014/main" id="{34B66F88-85E9-4B01-9CE7-CA2B195D0B43}"/>
            </a:ext>
          </a:extLst>
        </xdr:cNvPr>
        <xdr:cNvCxnSpPr/>
      </xdr:nvCxnSpPr>
      <xdr:spPr>
        <a:xfrm>
          <a:off x="11282680" y="17255491"/>
          <a:ext cx="78994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882" name="n_1aveValue【公民館】&#10;有形固定資産減価償却率">
          <a:extLst>
            <a:ext uri="{FF2B5EF4-FFF2-40B4-BE49-F238E27FC236}">
              <a16:creationId xmlns:a16="http://schemas.microsoft.com/office/drawing/2014/main" id="{C8B549BE-D31A-4CD7-8218-DDD3A3735027}"/>
            </a:ext>
          </a:extLst>
        </xdr:cNvPr>
        <xdr:cNvSpPr txBox="1"/>
      </xdr:nvSpPr>
      <xdr:spPr>
        <a:xfrm>
          <a:off x="13437244" y="1749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81551</xdr:rowOff>
    </xdr:from>
    <xdr:ext cx="405111" cy="259045"/>
    <xdr:sp macro="" textlink="">
      <xdr:nvSpPr>
        <xdr:cNvPr id="883" name="n_2aveValue【公民館】&#10;有形固定資産減価償却率">
          <a:extLst>
            <a:ext uri="{FF2B5EF4-FFF2-40B4-BE49-F238E27FC236}">
              <a16:creationId xmlns:a16="http://schemas.microsoft.com/office/drawing/2014/main" id="{A7C427A5-3181-42B2-9878-4E3571C0F4C9}"/>
            </a:ext>
          </a:extLst>
        </xdr:cNvPr>
        <xdr:cNvSpPr txBox="1"/>
      </xdr:nvSpPr>
      <xdr:spPr>
        <a:xfrm>
          <a:off x="12675244" y="1751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127271</xdr:rowOff>
    </xdr:from>
    <xdr:ext cx="405111" cy="259045"/>
    <xdr:sp macro="" textlink="">
      <xdr:nvSpPr>
        <xdr:cNvPr id="884" name="n_3aveValue【公民館】&#10;有形固定資産減価償却率">
          <a:extLst>
            <a:ext uri="{FF2B5EF4-FFF2-40B4-BE49-F238E27FC236}">
              <a16:creationId xmlns:a16="http://schemas.microsoft.com/office/drawing/2014/main" id="{F55162F6-7AEC-4CE1-A842-02DCC8D964E7}"/>
            </a:ext>
          </a:extLst>
        </xdr:cNvPr>
        <xdr:cNvSpPr txBox="1"/>
      </xdr:nvSpPr>
      <xdr:spPr>
        <a:xfrm>
          <a:off x="11900544" y="1756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86123</xdr:rowOff>
    </xdr:from>
    <xdr:ext cx="405111" cy="259045"/>
    <xdr:sp macro="" textlink="">
      <xdr:nvSpPr>
        <xdr:cNvPr id="885" name="n_4aveValue【公民館】&#10;有形固定資産減価償却率">
          <a:extLst>
            <a:ext uri="{FF2B5EF4-FFF2-40B4-BE49-F238E27FC236}">
              <a16:creationId xmlns:a16="http://schemas.microsoft.com/office/drawing/2014/main" id="{5296980F-9371-44B0-8F56-DA3A524AF1E6}"/>
            </a:ext>
          </a:extLst>
        </xdr:cNvPr>
        <xdr:cNvSpPr txBox="1"/>
      </xdr:nvSpPr>
      <xdr:spPr>
        <a:xfrm>
          <a:off x="11102984" y="17520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134383</xdr:rowOff>
    </xdr:from>
    <xdr:ext cx="405111" cy="259045"/>
    <xdr:sp macro="" textlink="">
      <xdr:nvSpPr>
        <xdr:cNvPr id="886" name="n_1mainValue【公民館】&#10;有形固定資産減価償却率">
          <a:extLst>
            <a:ext uri="{FF2B5EF4-FFF2-40B4-BE49-F238E27FC236}">
              <a16:creationId xmlns:a16="http://schemas.microsoft.com/office/drawing/2014/main" id="{E9C5628D-9FA3-4651-9251-60A3C2E08AB6}"/>
            </a:ext>
          </a:extLst>
        </xdr:cNvPr>
        <xdr:cNvSpPr txBox="1"/>
      </xdr:nvSpPr>
      <xdr:spPr>
        <a:xfrm>
          <a:off x="13437244" y="1706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88664</xdr:rowOff>
    </xdr:from>
    <xdr:ext cx="405111" cy="259045"/>
    <xdr:sp macro="" textlink="">
      <xdr:nvSpPr>
        <xdr:cNvPr id="887" name="n_2mainValue【公民館】&#10;有形固定資産減価償却率">
          <a:extLst>
            <a:ext uri="{FF2B5EF4-FFF2-40B4-BE49-F238E27FC236}">
              <a16:creationId xmlns:a16="http://schemas.microsoft.com/office/drawing/2014/main" id="{3FCAFE1C-8B10-4CD1-A890-CF056C4C4A92}"/>
            </a:ext>
          </a:extLst>
        </xdr:cNvPr>
        <xdr:cNvSpPr txBox="1"/>
      </xdr:nvSpPr>
      <xdr:spPr>
        <a:xfrm>
          <a:off x="12675244" y="1702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97807</xdr:rowOff>
    </xdr:from>
    <xdr:ext cx="405111" cy="259045"/>
    <xdr:sp macro="" textlink="">
      <xdr:nvSpPr>
        <xdr:cNvPr id="888" name="n_3mainValue【公民館】&#10;有形固定資産減価償却率">
          <a:extLst>
            <a:ext uri="{FF2B5EF4-FFF2-40B4-BE49-F238E27FC236}">
              <a16:creationId xmlns:a16="http://schemas.microsoft.com/office/drawing/2014/main" id="{10008BBD-E5E7-4C24-8CCA-35348B679659}"/>
            </a:ext>
          </a:extLst>
        </xdr:cNvPr>
        <xdr:cNvSpPr txBox="1"/>
      </xdr:nvSpPr>
      <xdr:spPr>
        <a:xfrm>
          <a:off x="11900544"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52088</xdr:rowOff>
    </xdr:from>
    <xdr:ext cx="405111" cy="259045"/>
    <xdr:sp macro="" textlink="">
      <xdr:nvSpPr>
        <xdr:cNvPr id="889" name="n_4mainValue【公民館】&#10;有形固定資産減価償却率">
          <a:extLst>
            <a:ext uri="{FF2B5EF4-FFF2-40B4-BE49-F238E27FC236}">
              <a16:creationId xmlns:a16="http://schemas.microsoft.com/office/drawing/2014/main" id="{11B0F2AB-61DB-48A0-9198-723C80A5F858}"/>
            </a:ext>
          </a:extLst>
        </xdr:cNvPr>
        <xdr:cNvSpPr txBox="1"/>
      </xdr:nvSpPr>
      <xdr:spPr>
        <a:xfrm>
          <a:off x="11102984" y="16983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91C35EBD-5542-415B-A29C-93A2A462869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AC5139A3-3471-447B-89FB-38C5EED3A1E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E8C97ED7-BD9C-4BDE-B1C5-18FF248BF32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A74BE117-D208-42F4-9664-0D9EA5F9A12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17B5AE19-A0BA-4093-BF96-61C89502520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ADE13A8B-FE70-47E2-9084-0E974FBD205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AEE67EF4-777C-4DE0-9F7E-CD23773CE45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D09E5FCF-26E7-4A04-B295-FCAE6F4DD0E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1EFCABA4-A537-4AC7-A0A0-CF6B97EC386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5E3F9A33-41BB-4783-8183-454B3A9F579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0" name="直線コネクタ 899">
          <a:extLst>
            <a:ext uri="{FF2B5EF4-FFF2-40B4-BE49-F238E27FC236}">
              <a16:creationId xmlns:a16="http://schemas.microsoft.com/office/drawing/2014/main" id="{ADF78E8E-0A39-429E-9363-29BB833290B1}"/>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1" name="テキスト ボックス 900">
          <a:extLst>
            <a:ext uri="{FF2B5EF4-FFF2-40B4-BE49-F238E27FC236}">
              <a16:creationId xmlns:a16="http://schemas.microsoft.com/office/drawing/2014/main" id="{74302FFD-5D3A-4AFF-9E46-FB48A35E9F17}"/>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2" name="直線コネクタ 901">
          <a:extLst>
            <a:ext uri="{FF2B5EF4-FFF2-40B4-BE49-F238E27FC236}">
              <a16:creationId xmlns:a16="http://schemas.microsoft.com/office/drawing/2014/main" id="{EB354EA3-FEBD-483C-83F4-EBB28AD6ECEF}"/>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3" name="テキスト ボックス 902">
          <a:extLst>
            <a:ext uri="{FF2B5EF4-FFF2-40B4-BE49-F238E27FC236}">
              <a16:creationId xmlns:a16="http://schemas.microsoft.com/office/drawing/2014/main" id="{66FFB341-E191-49B1-B85A-6F2A3C809514}"/>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4" name="直線コネクタ 903">
          <a:extLst>
            <a:ext uri="{FF2B5EF4-FFF2-40B4-BE49-F238E27FC236}">
              <a16:creationId xmlns:a16="http://schemas.microsoft.com/office/drawing/2014/main" id="{10165A9C-01D4-4276-8997-3C3E21F73731}"/>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5" name="テキスト ボックス 904">
          <a:extLst>
            <a:ext uri="{FF2B5EF4-FFF2-40B4-BE49-F238E27FC236}">
              <a16:creationId xmlns:a16="http://schemas.microsoft.com/office/drawing/2014/main" id="{7FC8F4DB-B36C-400A-A487-3BB51014209E}"/>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6" name="直線コネクタ 905">
          <a:extLst>
            <a:ext uri="{FF2B5EF4-FFF2-40B4-BE49-F238E27FC236}">
              <a16:creationId xmlns:a16="http://schemas.microsoft.com/office/drawing/2014/main" id="{B01B91BE-5E50-4E9B-8BBA-F7A641353A24}"/>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7" name="テキスト ボックス 906">
          <a:extLst>
            <a:ext uri="{FF2B5EF4-FFF2-40B4-BE49-F238E27FC236}">
              <a16:creationId xmlns:a16="http://schemas.microsoft.com/office/drawing/2014/main" id="{4A10CB92-29B6-40C9-B5BA-1E46B6532642}"/>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8" name="直線コネクタ 907">
          <a:extLst>
            <a:ext uri="{FF2B5EF4-FFF2-40B4-BE49-F238E27FC236}">
              <a16:creationId xmlns:a16="http://schemas.microsoft.com/office/drawing/2014/main" id="{77EA6725-9C93-4777-8F95-99250419BB68}"/>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9" name="テキスト ボックス 908">
          <a:extLst>
            <a:ext uri="{FF2B5EF4-FFF2-40B4-BE49-F238E27FC236}">
              <a16:creationId xmlns:a16="http://schemas.microsoft.com/office/drawing/2014/main" id="{95D2AFE6-0FA7-4A02-962F-048ABB5C6E09}"/>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F4307AF9-8D2A-4920-8599-A1FD1E29BB8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53E16161-23D5-4C9D-825F-DEC1DB2B66A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公民館】&#10;一人当たり面積グラフ枠">
          <a:extLst>
            <a:ext uri="{FF2B5EF4-FFF2-40B4-BE49-F238E27FC236}">
              <a16:creationId xmlns:a16="http://schemas.microsoft.com/office/drawing/2014/main" id="{D27F8693-50A7-4C7A-B470-A4941B3347F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70486</xdr:rowOff>
    </xdr:to>
    <xdr:cxnSp macro="">
      <xdr:nvCxnSpPr>
        <xdr:cNvPr id="913" name="直線コネクタ 912">
          <a:extLst>
            <a:ext uri="{FF2B5EF4-FFF2-40B4-BE49-F238E27FC236}">
              <a16:creationId xmlns:a16="http://schemas.microsoft.com/office/drawing/2014/main" id="{53AED223-7AFB-4678-9BDE-F26DF7567531}"/>
            </a:ext>
          </a:extLst>
        </xdr:cNvPr>
        <xdr:cNvCxnSpPr/>
      </xdr:nvCxnSpPr>
      <xdr:spPr>
        <a:xfrm flipV="1">
          <a:off x="19509104" y="16920211"/>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74313</xdr:rowOff>
    </xdr:from>
    <xdr:ext cx="469744" cy="259045"/>
    <xdr:sp macro="" textlink="">
      <xdr:nvSpPr>
        <xdr:cNvPr id="914" name="【公民館】&#10;一人当たり面積最小値テキスト">
          <a:extLst>
            <a:ext uri="{FF2B5EF4-FFF2-40B4-BE49-F238E27FC236}">
              <a16:creationId xmlns:a16="http://schemas.microsoft.com/office/drawing/2014/main" id="{6AD90A55-58C4-4CAB-87ED-92DA840B17AE}"/>
            </a:ext>
          </a:extLst>
        </xdr:cNvPr>
        <xdr:cNvSpPr txBox="1"/>
      </xdr:nvSpPr>
      <xdr:spPr>
        <a:xfrm>
          <a:off x="19547840" y="18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70486</xdr:rowOff>
    </xdr:from>
    <xdr:to>
      <xdr:col>116</xdr:col>
      <xdr:colOff>152400</xdr:colOff>
      <xdr:row>107</xdr:row>
      <xdr:rowOff>70486</xdr:rowOff>
    </xdr:to>
    <xdr:cxnSp macro="">
      <xdr:nvCxnSpPr>
        <xdr:cNvPr id="915" name="直線コネクタ 914">
          <a:extLst>
            <a:ext uri="{FF2B5EF4-FFF2-40B4-BE49-F238E27FC236}">
              <a16:creationId xmlns:a16="http://schemas.microsoft.com/office/drawing/2014/main" id="{EF92F9DC-DAE7-4588-8495-67DAE356B3C2}"/>
            </a:ext>
          </a:extLst>
        </xdr:cNvPr>
        <xdr:cNvCxnSpPr/>
      </xdr:nvCxnSpPr>
      <xdr:spPr>
        <a:xfrm>
          <a:off x="19443700" y="18007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16" name="【公民館】&#10;一人当たり面積最大値テキスト">
          <a:extLst>
            <a:ext uri="{FF2B5EF4-FFF2-40B4-BE49-F238E27FC236}">
              <a16:creationId xmlns:a16="http://schemas.microsoft.com/office/drawing/2014/main" id="{0F19626F-D768-40E8-959F-99680AF11E79}"/>
            </a:ext>
          </a:extLst>
        </xdr:cNvPr>
        <xdr:cNvSpPr txBox="1"/>
      </xdr:nvSpPr>
      <xdr:spPr>
        <a:xfrm>
          <a:off x="19547840" y="166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17" name="直線コネクタ 916">
          <a:extLst>
            <a:ext uri="{FF2B5EF4-FFF2-40B4-BE49-F238E27FC236}">
              <a16:creationId xmlns:a16="http://schemas.microsoft.com/office/drawing/2014/main" id="{A3A1308F-6F01-486D-842A-0D7318B176DB}"/>
            </a:ext>
          </a:extLst>
        </xdr:cNvPr>
        <xdr:cNvCxnSpPr/>
      </xdr:nvCxnSpPr>
      <xdr:spPr>
        <a:xfrm>
          <a:off x="194437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123841</xdr:rowOff>
    </xdr:from>
    <xdr:ext cx="469744" cy="259045"/>
    <xdr:sp macro="" textlink="">
      <xdr:nvSpPr>
        <xdr:cNvPr id="918" name="【公民館】&#10;一人当たり面積平均値テキスト">
          <a:extLst>
            <a:ext uri="{FF2B5EF4-FFF2-40B4-BE49-F238E27FC236}">
              <a16:creationId xmlns:a16="http://schemas.microsoft.com/office/drawing/2014/main" id="{B7B2BA1E-3B89-4DE4-93CF-BF8C6EE1A26D}"/>
            </a:ext>
          </a:extLst>
        </xdr:cNvPr>
        <xdr:cNvSpPr txBox="1"/>
      </xdr:nvSpPr>
      <xdr:spPr>
        <a:xfrm>
          <a:off x="19547840" y="17558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145414</xdr:rowOff>
    </xdr:from>
    <xdr:to>
      <xdr:col>116</xdr:col>
      <xdr:colOff>114300</xdr:colOff>
      <xdr:row>105</xdr:row>
      <xdr:rowOff>75564</xdr:rowOff>
    </xdr:to>
    <xdr:sp macro="" textlink="">
      <xdr:nvSpPr>
        <xdr:cNvPr id="919" name="フローチャート: 判断 918">
          <a:extLst>
            <a:ext uri="{FF2B5EF4-FFF2-40B4-BE49-F238E27FC236}">
              <a16:creationId xmlns:a16="http://schemas.microsoft.com/office/drawing/2014/main" id="{56F96E66-3E9F-4698-9ACD-1D5803FC87A5}"/>
            </a:ext>
          </a:extLst>
        </xdr:cNvPr>
        <xdr:cNvSpPr/>
      </xdr:nvSpPr>
      <xdr:spPr>
        <a:xfrm>
          <a:off x="19458940" y="17579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133986</xdr:rowOff>
    </xdr:from>
    <xdr:to>
      <xdr:col>112</xdr:col>
      <xdr:colOff>38100</xdr:colOff>
      <xdr:row>105</xdr:row>
      <xdr:rowOff>64136</xdr:rowOff>
    </xdr:to>
    <xdr:sp macro="" textlink="">
      <xdr:nvSpPr>
        <xdr:cNvPr id="920" name="フローチャート: 判断 919">
          <a:extLst>
            <a:ext uri="{FF2B5EF4-FFF2-40B4-BE49-F238E27FC236}">
              <a16:creationId xmlns:a16="http://schemas.microsoft.com/office/drawing/2014/main" id="{59290C3F-7CBB-4ECF-8539-D4C40F140A8C}"/>
            </a:ext>
          </a:extLst>
        </xdr:cNvPr>
        <xdr:cNvSpPr/>
      </xdr:nvSpPr>
      <xdr:spPr>
        <a:xfrm>
          <a:off x="18735040" y="175685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921" name="フローチャート: 判断 920">
          <a:extLst>
            <a:ext uri="{FF2B5EF4-FFF2-40B4-BE49-F238E27FC236}">
              <a16:creationId xmlns:a16="http://schemas.microsoft.com/office/drawing/2014/main" id="{9E233ADF-AD42-4257-B4EE-DA58E6AEA984}"/>
            </a:ext>
          </a:extLst>
        </xdr:cNvPr>
        <xdr:cNvSpPr/>
      </xdr:nvSpPr>
      <xdr:spPr>
        <a:xfrm>
          <a:off x="17937480" y="1774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4445</xdr:rowOff>
    </xdr:from>
    <xdr:to>
      <xdr:col>102</xdr:col>
      <xdr:colOff>165100</xdr:colOff>
      <xdr:row>106</xdr:row>
      <xdr:rowOff>106045</xdr:rowOff>
    </xdr:to>
    <xdr:sp macro="" textlink="">
      <xdr:nvSpPr>
        <xdr:cNvPr id="922" name="フローチャート: 判断 921">
          <a:extLst>
            <a:ext uri="{FF2B5EF4-FFF2-40B4-BE49-F238E27FC236}">
              <a16:creationId xmlns:a16="http://schemas.microsoft.com/office/drawing/2014/main" id="{009E0BC7-D287-418E-8F11-34A954CA6FA1}"/>
            </a:ext>
          </a:extLst>
        </xdr:cNvPr>
        <xdr:cNvSpPr/>
      </xdr:nvSpPr>
      <xdr:spPr>
        <a:xfrm>
          <a:off x="17162780" y="1777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12064</xdr:rowOff>
    </xdr:from>
    <xdr:to>
      <xdr:col>98</xdr:col>
      <xdr:colOff>38100</xdr:colOff>
      <xdr:row>106</xdr:row>
      <xdr:rowOff>113664</xdr:rowOff>
    </xdr:to>
    <xdr:sp macro="" textlink="">
      <xdr:nvSpPr>
        <xdr:cNvPr id="923" name="フローチャート: 判断 922">
          <a:extLst>
            <a:ext uri="{FF2B5EF4-FFF2-40B4-BE49-F238E27FC236}">
              <a16:creationId xmlns:a16="http://schemas.microsoft.com/office/drawing/2014/main" id="{11FE7DFD-B6C0-46FB-B02D-DA1638BF5A37}"/>
            </a:ext>
          </a:extLst>
        </xdr:cNvPr>
        <xdr:cNvSpPr/>
      </xdr:nvSpPr>
      <xdr:spPr>
        <a:xfrm>
          <a:off x="16388080" y="177819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709E0E48-5F75-464A-AB3F-DF74D5C6276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E9C6DCF7-50FC-400C-A182-F2DB90D8095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50B8BA19-EECC-4B6D-9C28-6DD147185F9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8593AD4E-7E9D-4673-897A-9874D96E8DCF}"/>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7295CCF2-47B3-4BC9-B2F2-5DE1AE6A5F9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132080</xdr:rowOff>
    </xdr:from>
    <xdr:to>
      <xdr:col>116</xdr:col>
      <xdr:colOff>114300</xdr:colOff>
      <xdr:row>103</xdr:row>
      <xdr:rowOff>62230</xdr:rowOff>
    </xdr:to>
    <xdr:sp macro="" textlink="">
      <xdr:nvSpPr>
        <xdr:cNvPr id="929" name="楕円 928">
          <a:extLst>
            <a:ext uri="{FF2B5EF4-FFF2-40B4-BE49-F238E27FC236}">
              <a16:creationId xmlns:a16="http://schemas.microsoft.com/office/drawing/2014/main" id="{C995DD84-553E-40C7-95CB-A29670F2F1D1}"/>
            </a:ext>
          </a:extLst>
        </xdr:cNvPr>
        <xdr:cNvSpPr/>
      </xdr:nvSpPr>
      <xdr:spPr>
        <a:xfrm>
          <a:off x="19458940" y="17231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154957</xdr:rowOff>
    </xdr:from>
    <xdr:ext cx="469744" cy="259045"/>
    <xdr:sp macro="" textlink="">
      <xdr:nvSpPr>
        <xdr:cNvPr id="930" name="【公民館】&#10;一人当たり面積該当値テキスト">
          <a:extLst>
            <a:ext uri="{FF2B5EF4-FFF2-40B4-BE49-F238E27FC236}">
              <a16:creationId xmlns:a16="http://schemas.microsoft.com/office/drawing/2014/main" id="{9565B196-7DA1-43CC-A25C-C84C76E852AD}"/>
            </a:ext>
          </a:extLst>
        </xdr:cNvPr>
        <xdr:cNvSpPr txBox="1"/>
      </xdr:nvSpPr>
      <xdr:spPr>
        <a:xfrm>
          <a:off x="19547840" y="1708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15875</xdr:rowOff>
    </xdr:from>
    <xdr:to>
      <xdr:col>112</xdr:col>
      <xdr:colOff>38100</xdr:colOff>
      <xdr:row>103</xdr:row>
      <xdr:rowOff>117475</xdr:rowOff>
    </xdr:to>
    <xdr:sp macro="" textlink="">
      <xdr:nvSpPr>
        <xdr:cNvPr id="931" name="楕円 930">
          <a:extLst>
            <a:ext uri="{FF2B5EF4-FFF2-40B4-BE49-F238E27FC236}">
              <a16:creationId xmlns:a16="http://schemas.microsoft.com/office/drawing/2014/main" id="{082728C4-3F3A-480A-984A-30C528942C11}"/>
            </a:ext>
          </a:extLst>
        </xdr:cNvPr>
        <xdr:cNvSpPr/>
      </xdr:nvSpPr>
      <xdr:spPr>
        <a:xfrm>
          <a:off x="18735040" y="172827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11430</xdr:rowOff>
    </xdr:from>
    <xdr:to>
      <xdr:col>116</xdr:col>
      <xdr:colOff>63500</xdr:colOff>
      <xdr:row>103</xdr:row>
      <xdr:rowOff>66675</xdr:rowOff>
    </xdr:to>
    <xdr:cxnSp macro="">
      <xdr:nvCxnSpPr>
        <xdr:cNvPr id="932" name="直線コネクタ 931">
          <a:extLst>
            <a:ext uri="{FF2B5EF4-FFF2-40B4-BE49-F238E27FC236}">
              <a16:creationId xmlns:a16="http://schemas.microsoft.com/office/drawing/2014/main" id="{1DF0B985-4210-4433-AB8A-B0D13857DE60}"/>
            </a:ext>
          </a:extLst>
        </xdr:cNvPr>
        <xdr:cNvCxnSpPr/>
      </xdr:nvCxnSpPr>
      <xdr:spPr>
        <a:xfrm flipV="1">
          <a:off x="18778220" y="17278350"/>
          <a:ext cx="7315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34925</xdr:rowOff>
    </xdr:from>
    <xdr:to>
      <xdr:col>107</xdr:col>
      <xdr:colOff>101600</xdr:colOff>
      <xdr:row>103</xdr:row>
      <xdr:rowOff>136525</xdr:rowOff>
    </xdr:to>
    <xdr:sp macro="" textlink="">
      <xdr:nvSpPr>
        <xdr:cNvPr id="933" name="楕円 932">
          <a:extLst>
            <a:ext uri="{FF2B5EF4-FFF2-40B4-BE49-F238E27FC236}">
              <a16:creationId xmlns:a16="http://schemas.microsoft.com/office/drawing/2014/main" id="{F83E1362-41C8-43FD-9EF6-B2C6596B2D3E}"/>
            </a:ext>
          </a:extLst>
        </xdr:cNvPr>
        <xdr:cNvSpPr/>
      </xdr:nvSpPr>
      <xdr:spPr>
        <a:xfrm>
          <a:off x="17937480" y="17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66675</xdr:rowOff>
    </xdr:from>
    <xdr:to>
      <xdr:col>111</xdr:col>
      <xdr:colOff>177800</xdr:colOff>
      <xdr:row>103</xdr:row>
      <xdr:rowOff>85725</xdr:rowOff>
    </xdr:to>
    <xdr:cxnSp macro="">
      <xdr:nvCxnSpPr>
        <xdr:cNvPr id="934" name="直線コネクタ 933">
          <a:extLst>
            <a:ext uri="{FF2B5EF4-FFF2-40B4-BE49-F238E27FC236}">
              <a16:creationId xmlns:a16="http://schemas.microsoft.com/office/drawing/2014/main" id="{E471424C-D78A-4EE8-B29C-4B36C30146F9}"/>
            </a:ext>
          </a:extLst>
        </xdr:cNvPr>
        <xdr:cNvCxnSpPr/>
      </xdr:nvCxnSpPr>
      <xdr:spPr>
        <a:xfrm flipV="1">
          <a:off x="17988280" y="17333595"/>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170180</xdr:rowOff>
    </xdr:from>
    <xdr:to>
      <xdr:col>102</xdr:col>
      <xdr:colOff>165100</xdr:colOff>
      <xdr:row>102</xdr:row>
      <xdr:rowOff>100330</xdr:rowOff>
    </xdr:to>
    <xdr:sp macro="" textlink="">
      <xdr:nvSpPr>
        <xdr:cNvPr id="935" name="楕円 934">
          <a:extLst>
            <a:ext uri="{FF2B5EF4-FFF2-40B4-BE49-F238E27FC236}">
              <a16:creationId xmlns:a16="http://schemas.microsoft.com/office/drawing/2014/main" id="{FD7A1F17-4987-4FE7-B64C-93460D1C155D}"/>
            </a:ext>
          </a:extLst>
        </xdr:cNvPr>
        <xdr:cNvSpPr/>
      </xdr:nvSpPr>
      <xdr:spPr>
        <a:xfrm>
          <a:off x="17162780" y="17101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49530</xdr:rowOff>
    </xdr:from>
    <xdr:to>
      <xdr:col>107</xdr:col>
      <xdr:colOff>50800</xdr:colOff>
      <xdr:row>103</xdr:row>
      <xdr:rowOff>85725</xdr:rowOff>
    </xdr:to>
    <xdr:cxnSp macro="">
      <xdr:nvCxnSpPr>
        <xdr:cNvPr id="936" name="直線コネクタ 935">
          <a:extLst>
            <a:ext uri="{FF2B5EF4-FFF2-40B4-BE49-F238E27FC236}">
              <a16:creationId xmlns:a16="http://schemas.microsoft.com/office/drawing/2014/main" id="{083E6B88-F618-4BE9-B07A-AF9E1A399F77}"/>
            </a:ext>
          </a:extLst>
        </xdr:cNvPr>
        <xdr:cNvCxnSpPr/>
      </xdr:nvCxnSpPr>
      <xdr:spPr>
        <a:xfrm>
          <a:off x="17213580" y="17148810"/>
          <a:ext cx="7747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27305</xdr:rowOff>
    </xdr:from>
    <xdr:to>
      <xdr:col>98</xdr:col>
      <xdr:colOff>38100</xdr:colOff>
      <xdr:row>102</xdr:row>
      <xdr:rowOff>128905</xdr:rowOff>
    </xdr:to>
    <xdr:sp macro="" textlink="">
      <xdr:nvSpPr>
        <xdr:cNvPr id="937" name="楕円 936">
          <a:extLst>
            <a:ext uri="{FF2B5EF4-FFF2-40B4-BE49-F238E27FC236}">
              <a16:creationId xmlns:a16="http://schemas.microsoft.com/office/drawing/2014/main" id="{024CAFE2-C479-468A-BDCE-AA8FDA4F343C}"/>
            </a:ext>
          </a:extLst>
        </xdr:cNvPr>
        <xdr:cNvSpPr/>
      </xdr:nvSpPr>
      <xdr:spPr>
        <a:xfrm>
          <a:off x="16388080" y="171265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49530</xdr:rowOff>
    </xdr:from>
    <xdr:to>
      <xdr:col>102</xdr:col>
      <xdr:colOff>114300</xdr:colOff>
      <xdr:row>102</xdr:row>
      <xdr:rowOff>78105</xdr:rowOff>
    </xdr:to>
    <xdr:cxnSp macro="">
      <xdr:nvCxnSpPr>
        <xdr:cNvPr id="938" name="直線コネクタ 937">
          <a:extLst>
            <a:ext uri="{FF2B5EF4-FFF2-40B4-BE49-F238E27FC236}">
              <a16:creationId xmlns:a16="http://schemas.microsoft.com/office/drawing/2014/main" id="{0406A866-2687-4DA2-B651-2981D17739D0}"/>
            </a:ext>
          </a:extLst>
        </xdr:cNvPr>
        <xdr:cNvCxnSpPr/>
      </xdr:nvCxnSpPr>
      <xdr:spPr>
        <a:xfrm flipV="1">
          <a:off x="16431260" y="1714881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55263</xdr:rowOff>
    </xdr:from>
    <xdr:ext cx="469744" cy="259045"/>
    <xdr:sp macro="" textlink="">
      <xdr:nvSpPr>
        <xdr:cNvPr id="939" name="n_1aveValue【公民館】&#10;一人当たり面積">
          <a:extLst>
            <a:ext uri="{FF2B5EF4-FFF2-40B4-BE49-F238E27FC236}">
              <a16:creationId xmlns:a16="http://schemas.microsoft.com/office/drawing/2014/main" id="{CB73E2D9-04D6-499F-AEC8-183A0B757487}"/>
            </a:ext>
          </a:extLst>
        </xdr:cNvPr>
        <xdr:cNvSpPr txBox="1"/>
      </xdr:nvSpPr>
      <xdr:spPr>
        <a:xfrm>
          <a:off x="18561127" y="1765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68597</xdr:rowOff>
    </xdr:from>
    <xdr:ext cx="469744" cy="259045"/>
    <xdr:sp macro="" textlink="">
      <xdr:nvSpPr>
        <xdr:cNvPr id="940" name="n_2aveValue【公民館】&#10;一人当たり面積">
          <a:extLst>
            <a:ext uri="{FF2B5EF4-FFF2-40B4-BE49-F238E27FC236}">
              <a16:creationId xmlns:a16="http://schemas.microsoft.com/office/drawing/2014/main" id="{67F95946-6025-4522-A595-80CC5A99829D}"/>
            </a:ext>
          </a:extLst>
        </xdr:cNvPr>
        <xdr:cNvSpPr txBox="1"/>
      </xdr:nvSpPr>
      <xdr:spPr>
        <a:xfrm>
          <a:off x="17776267" y="178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97172</xdr:rowOff>
    </xdr:from>
    <xdr:ext cx="469744" cy="259045"/>
    <xdr:sp macro="" textlink="">
      <xdr:nvSpPr>
        <xdr:cNvPr id="941" name="n_3aveValue【公民館】&#10;一人当たり面積">
          <a:extLst>
            <a:ext uri="{FF2B5EF4-FFF2-40B4-BE49-F238E27FC236}">
              <a16:creationId xmlns:a16="http://schemas.microsoft.com/office/drawing/2014/main" id="{C4676D8D-E2A7-472A-B362-474D82E0D5E5}"/>
            </a:ext>
          </a:extLst>
        </xdr:cNvPr>
        <xdr:cNvSpPr txBox="1"/>
      </xdr:nvSpPr>
      <xdr:spPr>
        <a:xfrm>
          <a:off x="17001567" y="178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104791</xdr:rowOff>
    </xdr:from>
    <xdr:ext cx="469744" cy="259045"/>
    <xdr:sp macro="" textlink="">
      <xdr:nvSpPr>
        <xdr:cNvPr id="942" name="n_4aveValue【公民館】&#10;一人当たり面積">
          <a:extLst>
            <a:ext uri="{FF2B5EF4-FFF2-40B4-BE49-F238E27FC236}">
              <a16:creationId xmlns:a16="http://schemas.microsoft.com/office/drawing/2014/main" id="{B46B89E5-853A-4EBD-B7BA-0E142E0A34F3}"/>
            </a:ext>
          </a:extLst>
        </xdr:cNvPr>
        <xdr:cNvSpPr txBox="1"/>
      </xdr:nvSpPr>
      <xdr:spPr>
        <a:xfrm>
          <a:off x="16226867" y="1787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134002</xdr:rowOff>
    </xdr:from>
    <xdr:ext cx="469744" cy="259045"/>
    <xdr:sp macro="" textlink="">
      <xdr:nvSpPr>
        <xdr:cNvPr id="943" name="n_1mainValue【公民館】&#10;一人当たり面積">
          <a:extLst>
            <a:ext uri="{FF2B5EF4-FFF2-40B4-BE49-F238E27FC236}">
              <a16:creationId xmlns:a16="http://schemas.microsoft.com/office/drawing/2014/main" id="{13748733-73A5-4447-851C-3B276B6B63CF}"/>
            </a:ext>
          </a:extLst>
        </xdr:cNvPr>
        <xdr:cNvSpPr txBox="1"/>
      </xdr:nvSpPr>
      <xdr:spPr>
        <a:xfrm>
          <a:off x="18561127" y="1706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153052</xdr:rowOff>
    </xdr:from>
    <xdr:ext cx="469744" cy="259045"/>
    <xdr:sp macro="" textlink="">
      <xdr:nvSpPr>
        <xdr:cNvPr id="944" name="n_2mainValue【公民館】&#10;一人当たり面積">
          <a:extLst>
            <a:ext uri="{FF2B5EF4-FFF2-40B4-BE49-F238E27FC236}">
              <a16:creationId xmlns:a16="http://schemas.microsoft.com/office/drawing/2014/main" id="{36FEB52E-2680-4778-A2BF-5542D59DACB6}"/>
            </a:ext>
          </a:extLst>
        </xdr:cNvPr>
        <xdr:cNvSpPr txBox="1"/>
      </xdr:nvSpPr>
      <xdr:spPr>
        <a:xfrm>
          <a:off x="17776267" y="1708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116857</xdr:rowOff>
    </xdr:from>
    <xdr:ext cx="469744" cy="259045"/>
    <xdr:sp macro="" textlink="">
      <xdr:nvSpPr>
        <xdr:cNvPr id="945" name="n_3mainValue【公民館】&#10;一人当たり面積">
          <a:extLst>
            <a:ext uri="{FF2B5EF4-FFF2-40B4-BE49-F238E27FC236}">
              <a16:creationId xmlns:a16="http://schemas.microsoft.com/office/drawing/2014/main" id="{939475C8-8F6C-44BA-BDA7-9779A8697FC8}"/>
            </a:ext>
          </a:extLst>
        </xdr:cNvPr>
        <xdr:cNvSpPr txBox="1"/>
      </xdr:nvSpPr>
      <xdr:spPr>
        <a:xfrm>
          <a:off x="17001567" y="1688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145432</xdr:rowOff>
    </xdr:from>
    <xdr:ext cx="469744" cy="259045"/>
    <xdr:sp macro="" textlink="">
      <xdr:nvSpPr>
        <xdr:cNvPr id="946" name="n_4mainValue【公民館】&#10;一人当たり面積">
          <a:extLst>
            <a:ext uri="{FF2B5EF4-FFF2-40B4-BE49-F238E27FC236}">
              <a16:creationId xmlns:a16="http://schemas.microsoft.com/office/drawing/2014/main" id="{179CC518-C1B2-4556-A87A-4A5A142DC6E1}"/>
            </a:ext>
          </a:extLst>
        </xdr:cNvPr>
        <xdr:cNvSpPr txBox="1"/>
      </xdr:nvSpPr>
      <xdr:spPr>
        <a:xfrm>
          <a:off x="16226867" y="1690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41D7E0F1-86DC-4210-876B-BF4E6971676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F9203941-6783-4E8D-94C3-6D247C8C028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F64B0864-2B2A-4DCF-A984-6F1F9F1AACF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施設の減価償却率は、類似団体（Ｒ２年度から類型の変更</a:t>
          </a:r>
          <a:r>
            <a:rPr kumimoji="1" lang="en-US" altLang="ja-JP" sz="1100">
              <a:solidFill>
                <a:schemeClr val="dk1"/>
              </a:solidFill>
              <a:effectLst/>
              <a:latin typeface="+mn-lt"/>
              <a:ea typeface="+mn-ea"/>
              <a:cs typeface="+mn-cs"/>
            </a:rPr>
            <a:t>Ⅴ</a:t>
          </a:r>
          <a:r>
            <a:rPr kumimoji="1" lang="ja-JP" altLang="ja-JP"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Ⅳ</a:t>
          </a:r>
          <a:r>
            <a:rPr kumimoji="1" lang="ja-JP" altLang="ja-JP" sz="1100">
              <a:solidFill>
                <a:schemeClr val="dk1"/>
              </a:solidFill>
              <a:effectLst/>
              <a:latin typeface="+mn-lt"/>
              <a:ea typeface="+mn-ea"/>
              <a:cs typeface="+mn-cs"/>
            </a:rPr>
            <a:t>－０）と比較して概ね低い水準にあるにもかかわらず、住民一人当たりの施設の面積、金額をみると類似団体中、高い水準にある施設が多く存在している。今後、公共施設等総合管理計画に基づき、個別施設計画の中で、公共施設の老朽化対策を積極的に推進していくとともに、施設の統廃合</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公共施設の規模の適正化にも取り組むこととする。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8F914D4-DA34-4EDD-B3C1-A69D67D35D0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CBEFC5-B8CC-4E5E-824F-EE96D368C8D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BAF11FF-6130-4885-933E-FAEA33E4938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DFB4B5-0612-4DFC-85E5-49CEB85FD79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0EF7446-BB6F-4E8C-9108-0A4CB50E794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75A79AA-FEFF-4BC3-92D8-E29D70DF5BF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8CFD798-0A07-4780-89D0-D2E10721270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D2FB9B-492E-435D-B346-A3639174A2D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782553-2E95-45C5-BCF0-70B04A28169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830D3D0-8D66-410B-8726-2F7EEC3D3EF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19,575
19,470
238.99
16,828,985
16,023,287
700,453
9,450,877
15,479,751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5BA0B0-B633-402C-858C-8C0DAA99FD7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52D116E-96D3-4027-8CA7-161FCB44069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54B27B7-3915-4D5E-9FA6-42720E56686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C8782B-45BB-4EA0-B4A4-28E3A83BA20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9E40F3-0DCF-4EBA-A90D-09E98EFD08C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9B488E2-2932-4211-BE8E-EFCA204AD56C}"/>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11FD59-4F6F-4324-A585-1C1476BBCA9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50ADDA2-F65B-4750-A69B-22651E0A345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2915B8F-5475-494E-B912-1D49F0C0D34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420510-6944-4019-A52D-A3D97A2F119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CBA1AD1-B05A-43A5-A4FC-A2A21534115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1A0409F-4F14-490F-BD35-933234B4723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435C9A-9C2B-4B43-8EC0-7C208F554DC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29434D-F283-461A-94AB-774FF6F5806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7113CFC-F920-41B0-950B-E44CCE2A7CA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929A5F-578E-4BA9-8139-85029CBC78F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742BAAE-E886-4E04-8AA5-97A6ED4F4DB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40CBA5D-6CB3-488C-8292-3B26AB3AA6B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ECA61EF-D464-4D2B-88C9-F7677158E6D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4089411-5549-41BF-95FC-95C8485197D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B4B37C8-77DA-484D-8D75-2F214F55732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57410A4-1700-43E4-95BC-CBE44852DAF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DF33932-A091-44B7-B4C7-5D4F15CDC24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DB66F32-EE0D-4162-8827-93900D9D089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45D5333-DD99-4128-9C52-2B107392246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119DACD-7ED2-49AD-86CA-5D05F47A2BE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C636FB6-C46C-4236-B1C2-6A146BA799C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B7FF622-CC5D-4BCB-B260-8D357CB1EB7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1F3B7E-E856-40A8-B7BA-DF16F3384FFD}"/>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F817ABA-F554-4E6B-B6BF-BF8102220E4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2743161-4A74-4837-869A-19E4C68872C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1DFED6B-4B07-4588-A6B6-34BE042C63E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D5DDD8-B880-43F4-A5D4-81D564EA611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DC2801B-3B1B-4476-A381-8203B40B4F7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DB8EB70-BD6C-47AE-8AB5-CC66E1C842C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9BED378-886C-429A-982D-B3E365C251A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610E768-8154-4264-8FC6-7DB202D38133}"/>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1F02F0A-7B06-4699-B228-FC4EA46BD65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F33CAF0-F927-4031-A253-D2ACDAA6BF3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D7072DF-C10D-46BE-BE13-E7118416F54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348C436-48FE-4F9C-9234-576A07A767E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31D846B-BC06-4482-8459-7F4735EC294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BC5F0B7-07DB-4BB9-B3F9-D8F45ED0349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AAFD004-4AAF-4086-A6F8-D94605CDA8D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C989393-D061-4E27-AB89-EF2B3B95D46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9A7C50D-CACC-428D-8A78-4F912AAE9E9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437E474-99AD-43C2-A1E3-B36C719AFA3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DB431C7-F19C-467E-B61C-B6F6F268A4A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B410A449-CE29-4105-979D-BF52F5E0D166}"/>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DAF824CC-C138-4A39-AE22-6A8FE8BFF79B}"/>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F849198C-C212-45D0-81A6-D7959A03B1EE}"/>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9C2FD77-BE0A-41C4-8A53-BB949D5A645D}"/>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AB6912E5-E4B3-4E64-8EAC-97FFEACDE447}"/>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F05215A3-6E85-45AA-8A4D-AE0C418D67B5}"/>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E6AF669B-0E56-46C2-9E52-7433816CF701}"/>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A1859C7A-0F85-45FA-9747-02D068FC32E1}"/>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28101F92-5AD1-4E74-B853-5BE51C808AF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FD508145-C0FF-47FE-AA6D-910DE9DC6B71}"/>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9AE038A9-4603-4F38-9912-09B6DF21B326}"/>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71" name="テキスト ボックス 70">
          <a:extLst>
            <a:ext uri="{FF2B5EF4-FFF2-40B4-BE49-F238E27FC236}">
              <a16:creationId xmlns:a16="http://schemas.microsoft.com/office/drawing/2014/main" id="{330C8F5D-3283-4209-94B8-71173856A123}"/>
            </a:ext>
          </a:extLst>
        </xdr:cNvPr>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50F28195-8D11-40C0-A4A1-28B6588B19F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73" name="テキスト ボックス 72">
          <a:extLst>
            <a:ext uri="{FF2B5EF4-FFF2-40B4-BE49-F238E27FC236}">
              <a16:creationId xmlns:a16="http://schemas.microsoft.com/office/drawing/2014/main" id="{E56C6898-7CAB-42B7-9443-321EEA89834F}"/>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4" name="【体育館・プール】&#10;有形固定資産減価償却率グラフ枠">
          <a:extLst>
            <a:ext uri="{FF2B5EF4-FFF2-40B4-BE49-F238E27FC236}">
              <a16:creationId xmlns:a16="http://schemas.microsoft.com/office/drawing/2014/main" id="{C65460C2-2B97-4989-90D3-1A05F92B164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63</xdr:row>
      <xdr:rowOff>66947</xdr:rowOff>
    </xdr:to>
    <xdr:cxnSp macro="">
      <xdr:nvCxnSpPr>
        <xdr:cNvPr id="75" name="直線コネクタ 74">
          <a:extLst>
            <a:ext uri="{FF2B5EF4-FFF2-40B4-BE49-F238E27FC236}">
              <a16:creationId xmlns:a16="http://schemas.microsoft.com/office/drawing/2014/main" id="{9AB7EE93-52A4-4540-8390-2BD50ABC27AF}"/>
            </a:ext>
          </a:extLst>
        </xdr:cNvPr>
        <xdr:cNvCxnSpPr/>
      </xdr:nvCxnSpPr>
      <xdr:spPr>
        <a:xfrm flipV="1">
          <a:off x="4086225" y="9368790"/>
          <a:ext cx="0" cy="125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70774</xdr:rowOff>
    </xdr:from>
    <xdr:ext cx="405111" cy="259045"/>
    <xdr:sp macro="" textlink="">
      <xdr:nvSpPr>
        <xdr:cNvPr id="76" name="【体育館・プール】&#10;有形固定資産減価償却率最小値テキスト">
          <a:extLst>
            <a:ext uri="{FF2B5EF4-FFF2-40B4-BE49-F238E27FC236}">
              <a16:creationId xmlns:a16="http://schemas.microsoft.com/office/drawing/2014/main" id="{C6F7F9A9-8B70-4905-B296-241BA95E7CF2}"/>
            </a:ext>
          </a:extLst>
        </xdr:cNvPr>
        <xdr:cNvSpPr txBox="1"/>
      </xdr:nvSpPr>
      <xdr:spPr>
        <a:xfrm>
          <a:off x="4124960" y="1063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66947</xdr:rowOff>
    </xdr:from>
    <xdr:to>
      <xdr:col>24</xdr:col>
      <xdr:colOff>152400</xdr:colOff>
      <xdr:row>63</xdr:row>
      <xdr:rowOff>66947</xdr:rowOff>
    </xdr:to>
    <xdr:cxnSp macro="">
      <xdr:nvCxnSpPr>
        <xdr:cNvPr id="77" name="直線コネクタ 76">
          <a:extLst>
            <a:ext uri="{FF2B5EF4-FFF2-40B4-BE49-F238E27FC236}">
              <a16:creationId xmlns:a16="http://schemas.microsoft.com/office/drawing/2014/main" id="{6086C720-D41C-4CDA-A65F-9A54582ECFCB}"/>
            </a:ext>
          </a:extLst>
        </xdr:cNvPr>
        <xdr:cNvCxnSpPr/>
      </xdr:nvCxnSpPr>
      <xdr:spPr>
        <a:xfrm>
          <a:off x="4020820" y="10628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78" name="【体育館・プール】&#10;有形固定資産減価償却率最大値テキスト">
          <a:extLst>
            <a:ext uri="{FF2B5EF4-FFF2-40B4-BE49-F238E27FC236}">
              <a16:creationId xmlns:a16="http://schemas.microsoft.com/office/drawing/2014/main" id="{5D4620CB-0160-4F0F-9656-F6AC3A078E34}"/>
            </a:ext>
          </a:extLst>
        </xdr:cNvPr>
        <xdr:cNvSpPr txBox="1"/>
      </xdr:nvSpPr>
      <xdr:spPr>
        <a:xfrm>
          <a:off x="412496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9" name="直線コネクタ 78">
          <a:extLst>
            <a:ext uri="{FF2B5EF4-FFF2-40B4-BE49-F238E27FC236}">
              <a16:creationId xmlns:a16="http://schemas.microsoft.com/office/drawing/2014/main" id="{064D122D-4F88-4764-99E9-6B224548A0D1}"/>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107242</xdr:rowOff>
    </xdr:from>
    <xdr:ext cx="405111" cy="259045"/>
    <xdr:sp macro="" textlink="">
      <xdr:nvSpPr>
        <xdr:cNvPr id="80" name="【体育館・プール】&#10;有形固定資産減価償却率平均値テキスト">
          <a:extLst>
            <a:ext uri="{FF2B5EF4-FFF2-40B4-BE49-F238E27FC236}">
              <a16:creationId xmlns:a16="http://schemas.microsoft.com/office/drawing/2014/main" id="{301EC298-0A8C-4EEA-8686-50E83718C475}"/>
            </a:ext>
          </a:extLst>
        </xdr:cNvPr>
        <xdr:cNvSpPr txBox="1"/>
      </xdr:nvSpPr>
      <xdr:spPr>
        <a:xfrm>
          <a:off x="4124960" y="9830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128815</xdr:rowOff>
    </xdr:from>
    <xdr:to>
      <xdr:col>24</xdr:col>
      <xdr:colOff>114300</xdr:colOff>
      <xdr:row>59</xdr:row>
      <xdr:rowOff>58965</xdr:rowOff>
    </xdr:to>
    <xdr:sp macro="" textlink="">
      <xdr:nvSpPr>
        <xdr:cNvPr id="81" name="フローチャート: 判断 80">
          <a:extLst>
            <a:ext uri="{FF2B5EF4-FFF2-40B4-BE49-F238E27FC236}">
              <a16:creationId xmlns:a16="http://schemas.microsoft.com/office/drawing/2014/main" id="{629E909D-C33D-477B-989A-8F984FFA8EA6}"/>
            </a:ext>
          </a:extLst>
        </xdr:cNvPr>
        <xdr:cNvSpPr/>
      </xdr:nvSpPr>
      <xdr:spPr>
        <a:xfrm>
          <a:off x="4036060" y="9851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92891</xdr:rowOff>
    </xdr:from>
    <xdr:to>
      <xdr:col>20</xdr:col>
      <xdr:colOff>38100</xdr:colOff>
      <xdr:row>59</xdr:row>
      <xdr:rowOff>23041</xdr:rowOff>
    </xdr:to>
    <xdr:sp macro="" textlink="">
      <xdr:nvSpPr>
        <xdr:cNvPr id="82" name="フローチャート: 判断 81">
          <a:extLst>
            <a:ext uri="{FF2B5EF4-FFF2-40B4-BE49-F238E27FC236}">
              <a16:creationId xmlns:a16="http://schemas.microsoft.com/office/drawing/2014/main" id="{EF315FB7-C848-4AC6-90EA-234407ABC3FB}"/>
            </a:ext>
          </a:extLst>
        </xdr:cNvPr>
        <xdr:cNvSpPr/>
      </xdr:nvSpPr>
      <xdr:spPr>
        <a:xfrm>
          <a:off x="3312160" y="98160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153307</xdr:rowOff>
    </xdr:from>
    <xdr:to>
      <xdr:col>15</xdr:col>
      <xdr:colOff>101600</xdr:colOff>
      <xdr:row>58</xdr:row>
      <xdr:rowOff>83457</xdr:rowOff>
    </xdr:to>
    <xdr:sp macro="" textlink="">
      <xdr:nvSpPr>
        <xdr:cNvPr id="83" name="フローチャート: 判断 82">
          <a:extLst>
            <a:ext uri="{FF2B5EF4-FFF2-40B4-BE49-F238E27FC236}">
              <a16:creationId xmlns:a16="http://schemas.microsoft.com/office/drawing/2014/main" id="{4C722F23-C9F6-4DCC-9F40-7885587B9C00}"/>
            </a:ext>
          </a:extLst>
        </xdr:cNvPr>
        <xdr:cNvSpPr/>
      </xdr:nvSpPr>
      <xdr:spPr>
        <a:xfrm>
          <a:off x="2514600" y="97087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84" name="フローチャート: 判断 83">
          <a:extLst>
            <a:ext uri="{FF2B5EF4-FFF2-40B4-BE49-F238E27FC236}">
              <a16:creationId xmlns:a16="http://schemas.microsoft.com/office/drawing/2014/main" id="{0BB4D5DB-84FA-43A3-95B5-43B7B5A2720E}"/>
            </a:ext>
          </a:extLst>
        </xdr:cNvPr>
        <xdr:cNvSpPr/>
      </xdr:nvSpPr>
      <xdr:spPr>
        <a:xfrm>
          <a:off x="1739900" y="994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171269</xdr:rowOff>
    </xdr:from>
    <xdr:to>
      <xdr:col>6</xdr:col>
      <xdr:colOff>38100</xdr:colOff>
      <xdr:row>59</xdr:row>
      <xdr:rowOff>101419</xdr:rowOff>
    </xdr:to>
    <xdr:sp macro="" textlink="">
      <xdr:nvSpPr>
        <xdr:cNvPr id="85" name="フローチャート: 判断 84">
          <a:extLst>
            <a:ext uri="{FF2B5EF4-FFF2-40B4-BE49-F238E27FC236}">
              <a16:creationId xmlns:a16="http://schemas.microsoft.com/office/drawing/2014/main" id="{62D0002D-B2DF-4F3C-93C1-8FC224E7E818}"/>
            </a:ext>
          </a:extLst>
        </xdr:cNvPr>
        <xdr:cNvSpPr/>
      </xdr:nvSpPr>
      <xdr:spPr>
        <a:xfrm>
          <a:off x="965200" y="98943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53B361C-7217-4951-BF5E-631B030B04D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5DF1D31-359B-416B-ABC0-338017D040C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774A648-3D0D-48A7-A76F-6764DB2674D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D35D469-FEA7-4CDA-9309-4DD7EF40570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9C71CEC5-C975-4E9A-AB5D-0276F9F4BD4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133713</xdr:rowOff>
    </xdr:from>
    <xdr:to>
      <xdr:col>24</xdr:col>
      <xdr:colOff>114300</xdr:colOff>
      <xdr:row>58</xdr:row>
      <xdr:rowOff>63863</xdr:rowOff>
    </xdr:to>
    <xdr:sp macro="" textlink="">
      <xdr:nvSpPr>
        <xdr:cNvPr id="91" name="楕円 90">
          <a:extLst>
            <a:ext uri="{FF2B5EF4-FFF2-40B4-BE49-F238E27FC236}">
              <a16:creationId xmlns:a16="http://schemas.microsoft.com/office/drawing/2014/main" id="{1BC0F55F-059A-4F21-83A3-159E6239F272}"/>
            </a:ext>
          </a:extLst>
        </xdr:cNvPr>
        <xdr:cNvSpPr/>
      </xdr:nvSpPr>
      <xdr:spPr>
        <a:xfrm>
          <a:off x="4036060" y="96891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156590</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31486CF4-4F9F-4F1D-B4C5-B1D0184FD66D}"/>
            </a:ext>
          </a:extLst>
        </xdr:cNvPr>
        <xdr:cNvSpPr txBox="1"/>
      </xdr:nvSpPr>
      <xdr:spPr>
        <a:xfrm>
          <a:off x="4124960"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97790</xdr:rowOff>
    </xdr:from>
    <xdr:to>
      <xdr:col>20</xdr:col>
      <xdr:colOff>38100</xdr:colOff>
      <xdr:row>58</xdr:row>
      <xdr:rowOff>27940</xdr:rowOff>
    </xdr:to>
    <xdr:sp macro="" textlink="">
      <xdr:nvSpPr>
        <xdr:cNvPr id="93" name="楕円 92">
          <a:extLst>
            <a:ext uri="{FF2B5EF4-FFF2-40B4-BE49-F238E27FC236}">
              <a16:creationId xmlns:a16="http://schemas.microsoft.com/office/drawing/2014/main" id="{1E8D9F85-5DD2-4095-903D-AB2EEEB7A21D}"/>
            </a:ext>
          </a:extLst>
        </xdr:cNvPr>
        <xdr:cNvSpPr/>
      </xdr:nvSpPr>
      <xdr:spPr>
        <a:xfrm>
          <a:off x="3312160" y="9653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148590</xdr:rowOff>
    </xdr:from>
    <xdr:to>
      <xdr:col>24</xdr:col>
      <xdr:colOff>63500</xdr:colOff>
      <xdr:row>58</xdr:row>
      <xdr:rowOff>13063</xdr:rowOff>
    </xdr:to>
    <xdr:cxnSp macro="">
      <xdr:nvCxnSpPr>
        <xdr:cNvPr id="94" name="直線コネクタ 93">
          <a:extLst>
            <a:ext uri="{FF2B5EF4-FFF2-40B4-BE49-F238E27FC236}">
              <a16:creationId xmlns:a16="http://schemas.microsoft.com/office/drawing/2014/main" id="{00B7C28F-16E8-4445-83B2-543C9E2389B6}"/>
            </a:ext>
          </a:extLst>
        </xdr:cNvPr>
        <xdr:cNvCxnSpPr/>
      </xdr:nvCxnSpPr>
      <xdr:spPr>
        <a:xfrm>
          <a:off x="3355340" y="9704070"/>
          <a:ext cx="7315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35741</xdr:rowOff>
    </xdr:from>
    <xdr:to>
      <xdr:col>15</xdr:col>
      <xdr:colOff>101600</xdr:colOff>
      <xdr:row>57</xdr:row>
      <xdr:rowOff>137341</xdr:rowOff>
    </xdr:to>
    <xdr:sp macro="" textlink="">
      <xdr:nvSpPr>
        <xdr:cNvPr id="95" name="楕円 94">
          <a:extLst>
            <a:ext uri="{FF2B5EF4-FFF2-40B4-BE49-F238E27FC236}">
              <a16:creationId xmlns:a16="http://schemas.microsoft.com/office/drawing/2014/main" id="{1996E76A-C473-4723-97B9-D45728D97A77}"/>
            </a:ext>
          </a:extLst>
        </xdr:cNvPr>
        <xdr:cNvSpPr/>
      </xdr:nvSpPr>
      <xdr:spPr>
        <a:xfrm>
          <a:off x="2514600" y="95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86541</xdr:rowOff>
    </xdr:from>
    <xdr:to>
      <xdr:col>19</xdr:col>
      <xdr:colOff>177800</xdr:colOff>
      <xdr:row>57</xdr:row>
      <xdr:rowOff>148590</xdr:rowOff>
    </xdr:to>
    <xdr:cxnSp macro="">
      <xdr:nvCxnSpPr>
        <xdr:cNvPr id="96" name="直線コネクタ 95">
          <a:extLst>
            <a:ext uri="{FF2B5EF4-FFF2-40B4-BE49-F238E27FC236}">
              <a16:creationId xmlns:a16="http://schemas.microsoft.com/office/drawing/2014/main" id="{C786EBC6-BF05-4918-A5F2-DB5460B26BC0}"/>
            </a:ext>
          </a:extLst>
        </xdr:cNvPr>
        <xdr:cNvCxnSpPr/>
      </xdr:nvCxnSpPr>
      <xdr:spPr>
        <a:xfrm>
          <a:off x="2565400" y="9642021"/>
          <a:ext cx="78994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115751</xdr:rowOff>
    </xdr:from>
    <xdr:to>
      <xdr:col>10</xdr:col>
      <xdr:colOff>165100</xdr:colOff>
      <xdr:row>57</xdr:row>
      <xdr:rowOff>45901</xdr:rowOff>
    </xdr:to>
    <xdr:sp macro="" textlink="">
      <xdr:nvSpPr>
        <xdr:cNvPr id="97" name="楕円 96">
          <a:extLst>
            <a:ext uri="{FF2B5EF4-FFF2-40B4-BE49-F238E27FC236}">
              <a16:creationId xmlns:a16="http://schemas.microsoft.com/office/drawing/2014/main" id="{5D98C140-0F41-4BE7-9A2B-A02C9A1CED76}"/>
            </a:ext>
          </a:extLst>
        </xdr:cNvPr>
        <xdr:cNvSpPr/>
      </xdr:nvSpPr>
      <xdr:spPr>
        <a:xfrm>
          <a:off x="1739900" y="95035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166551</xdr:rowOff>
    </xdr:from>
    <xdr:to>
      <xdr:col>15</xdr:col>
      <xdr:colOff>50800</xdr:colOff>
      <xdr:row>57</xdr:row>
      <xdr:rowOff>86541</xdr:rowOff>
    </xdr:to>
    <xdr:cxnSp macro="">
      <xdr:nvCxnSpPr>
        <xdr:cNvPr id="98" name="直線コネクタ 97">
          <a:extLst>
            <a:ext uri="{FF2B5EF4-FFF2-40B4-BE49-F238E27FC236}">
              <a16:creationId xmlns:a16="http://schemas.microsoft.com/office/drawing/2014/main" id="{B5C34DAC-561A-41EF-A4E3-C513EB93EE1B}"/>
            </a:ext>
          </a:extLst>
        </xdr:cNvPr>
        <xdr:cNvCxnSpPr/>
      </xdr:nvCxnSpPr>
      <xdr:spPr>
        <a:xfrm>
          <a:off x="1790700" y="9554391"/>
          <a:ext cx="7747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50437</xdr:rowOff>
    </xdr:from>
    <xdr:to>
      <xdr:col>6</xdr:col>
      <xdr:colOff>38100</xdr:colOff>
      <xdr:row>56</xdr:row>
      <xdr:rowOff>152037</xdr:rowOff>
    </xdr:to>
    <xdr:sp macro="" textlink="">
      <xdr:nvSpPr>
        <xdr:cNvPr id="99" name="楕円 98">
          <a:extLst>
            <a:ext uri="{FF2B5EF4-FFF2-40B4-BE49-F238E27FC236}">
              <a16:creationId xmlns:a16="http://schemas.microsoft.com/office/drawing/2014/main" id="{09270541-9EF9-459A-9B33-7BF3BE1489CB}"/>
            </a:ext>
          </a:extLst>
        </xdr:cNvPr>
        <xdr:cNvSpPr/>
      </xdr:nvSpPr>
      <xdr:spPr>
        <a:xfrm>
          <a:off x="965200" y="94382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101237</xdr:rowOff>
    </xdr:from>
    <xdr:to>
      <xdr:col>10</xdr:col>
      <xdr:colOff>114300</xdr:colOff>
      <xdr:row>56</xdr:row>
      <xdr:rowOff>166551</xdr:rowOff>
    </xdr:to>
    <xdr:cxnSp macro="">
      <xdr:nvCxnSpPr>
        <xdr:cNvPr id="100" name="直線コネクタ 99">
          <a:extLst>
            <a:ext uri="{FF2B5EF4-FFF2-40B4-BE49-F238E27FC236}">
              <a16:creationId xmlns:a16="http://schemas.microsoft.com/office/drawing/2014/main" id="{AF33CBBC-650D-4B5D-94A4-7313D4EAC337}"/>
            </a:ext>
          </a:extLst>
        </xdr:cNvPr>
        <xdr:cNvCxnSpPr/>
      </xdr:nvCxnSpPr>
      <xdr:spPr>
        <a:xfrm>
          <a:off x="1008380" y="9489077"/>
          <a:ext cx="78232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14168</xdr:rowOff>
    </xdr:from>
    <xdr:ext cx="405111" cy="259045"/>
    <xdr:sp macro="" textlink="">
      <xdr:nvSpPr>
        <xdr:cNvPr id="101" name="n_1aveValue【体育館・プール】&#10;有形固定資産減価償却率">
          <a:extLst>
            <a:ext uri="{FF2B5EF4-FFF2-40B4-BE49-F238E27FC236}">
              <a16:creationId xmlns:a16="http://schemas.microsoft.com/office/drawing/2014/main" id="{A260B466-A997-4394-81C6-461142A6AA57}"/>
            </a:ext>
          </a:extLst>
        </xdr:cNvPr>
        <xdr:cNvSpPr txBox="1"/>
      </xdr:nvSpPr>
      <xdr:spPr>
        <a:xfrm>
          <a:off x="3170564" y="9904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74584</xdr:rowOff>
    </xdr:from>
    <xdr:ext cx="405111" cy="259045"/>
    <xdr:sp macro="" textlink="">
      <xdr:nvSpPr>
        <xdr:cNvPr id="102" name="n_2aveValue【体育館・プール】&#10;有形固定資産減価償却率">
          <a:extLst>
            <a:ext uri="{FF2B5EF4-FFF2-40B4-BE49-F238E27FC236}">
              <a16:creationId xmlns:a16="http://schemas.microsoft.com/office/drawing/2014/main" id="{73411861-10C1-42E3-A922-BA08954D1323}"/>
            </a:ext>
          </a:extLst>
        </xdr:cNvPr>
        <xdr:cNvSpPr txBox="1"/>
      </xdr:nvSpPr>
      <xdr:spPr>
        <a:xfrm>
          <a:off x="2385704" y="9797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03" name="n_3aveValue【体育館・プール】&#10;有形固定資産減価償却率">
          <a:extLst>
            <a:ext uri="{FF2B5EF4-FFF2-40B4-BE49-F238E27FC236}">
              <a16:creationId xmlns:a16="http://schemas.microsoft.com/office/drawing/2014/main" id="{BCBF72DD-8BFD-4791-A293-003CA9BF55A5}"/>
            </a:ext>
          </a:extLst>
        </xdr:cNvPr>
        <xdr:cNvSpPr txBox="1"/>
      </xdr:nvSpPr>
      <xdr:spPr>
        <a:xfrm>
          <a:off x="1611004" y="1003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92546</xdr:rowOff>
    </xdr:from>
    <xdr:ext cx="405111" cy="259045"/>
    <xdr:sp macro="" textlink="">
      <xdr:nvSpPr>
        <xdr:cNvPr id="104" name="n_4aveValue【体育館・プール】&#10;有形固定資産減価償却率">
          <a:extLst>
            <a:ext uri="{FF2B5EF4-FFF2-40B4-BE49-F238E27FC236}">
              <a16:creationId xmlns:a16="http://schemas.microsoft.com/office/drawing/2014/main" id="{8E9120C7-A57C-4B40-BE5C-41177A4F044F}"/>
            </a:ext>
          </a:extLst>
        </xdr:cNvPr>
        <xdr:cNvSpPr txBox="1"/>
      </xdr:nvSpPr>
      <xdr:spPr>
        <a:xfrm>
          <a:off x="836304" y="998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44467</xdr:rowOff>
    </xdr:from>
    <xdr:ext cx="405111" cy="259045"/>
    <xdr:sp macro="" textlink="">
      <xdr:nvSpPr>
        <xdr:cNvPr id="105" name="n_1mainValue【体育館・プール】&#10;有形固定資産減価償却率">
          <a:extLst>
            <a:ext uri="{FF2B5EF4-FFF2-40B4-BE49-F238E27FC236}">
              <a16:creationId xmlns:a16="http://schemas.microsoft.com/office/drawing/2014/main" id="{B8A82B45-1D0E-4461-86BE-74B77AEBB78B}"/>
            </a:ext>
          </a:extLst>
        </xdr:cNvPr>
        <xdr:cNvSpPr txBox="1"/>
      </xdr:nvSpPr>
      <xdr:spPr>
        <a:xfrm>
          <a:off x="317056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153868</xdr:rowOff>
    </xdr:from>
    <xdr:ext cx="405111" cy="259045"/>
    <xdr:sp macro="" textlink="">
      <xdr:nvSpPr>
        <xdr:cNvPr id="106" name="n_2mainValue【体育館・プール】&#10;有形固定資産減価償却率">
          <a:extLst>
            <a:ext uri="{FF2B5EF4-FFF2-40B4-BE49-F238E27FC236}">
              <a16:creationId xmlns:a16="http://schemas.microsoft.com/office/drawing/2014/main" id="{AE637D8F-4CC1-40B9-AE79-3D36FA670F6E}"/>
            </a:ext>
          </a:extLst>
        </xdr:cNvPr>
        <xdr:cNvSpPr txBox="1"/>
      </xdr:nvSpPr>
      <xdr:spPr>
        <a:xfrm>
          <a:off x="2385704" y="937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62428</xdr:rowOff>
    </xdr:from>
    <xdr:ext cx="405111" cy="259045"/>
    <xdr:sp macro="" textlink="">
      <xdr:nvSpPr>
        <xdr:cNvPr id="107" name="n_3mainValue【体育館・プール】&#10;有形固定資産減価償却率">
          <a:extLst>
            <a:ext uri="{FF2B5EF4-FFF2-40B4-BE49-F238E27FC236}">
              <a16:creationId xmlns:a16="http://schemas.microsoft.com/office/drawing/2014/main" id="{58A9CC04-7E6E-464B-9C34-2A343E9F3225}"/>
            </a:ext>
          </a:extLst>
        </xdr:cNvPr>
        <xdr:cNvSpPr txBox="1"/>
      </xdr:nvSpPr>
      <xdr:spPr>
        <a:xfrm>
          <a:off x="1611004" y="928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168564</xdr:rowOff>
    </xdr:from>
    <xdr:ext cx="405111" cy="259045"/>
    <xdr:sp macro="" textlink="">
      <xdr:nvSpPr>
        <xdr:cNvPr id="108" name="n_4mainValue【体育館・プール】&#10;有形固定資産減価償却率">
          <a:extLst>
            <a:ext uri="{FF2B5EF4-FFF2-40B4-BE49-F238E27FC236}">
              <a16:creationId xmlns:a16="http://schemas.microsoft.com/office/drawing/2014/main" id="{E2128D69-11C9-4A63-A504-157048D70352}"/>
            </a:ext>
          </a:extLst>
        </xdr:cNvPr>
        <xdr:cNvSpPr txBox="1"/>
      </xdr:nvSpPr>
      <xdr:spPr>
        <a:xfrm>
          <a:off x="836304" y="9221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9" name="正方形/長方形 108">
          <a:extLst>
            <a:ext uri="{FF2B5EF4-FFF2-40B4-BE49-F238E27FC236}">
              <a16:creationId xmlns:a16="http://schemas.microsoft.com/office/drawing/2014/main" id="{6F929520-C881-4F6C-A1DF-42DB3BAC8CD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10" name="正方形/長方形 109">
          <a:extLst>
            <a:ext uri="{FF2B5EF4-FFF2-40B4-BE49-F238E27FC236}">
              <a16:creationId xmlns:a16="http://schemas.microsoft.com/office/drawing/2014/main" id="{089812FB-14A5-47C8-9CBE-A2F480483AF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1" name="正方形/長方形 110">
          <a:extLst>
            <a:ext uri="{FF2B5EF4-FFF2-40B4-BE49-F238E27FC236}">
              <a16:creationId xmlns:a16="http://schemas.microsoft.com/office/drawing/2014/main" id="{947CEFA8-B11C-44A8-B5BF-BE7BD1C0A08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2" name="正方形/長方形 111">
          <a:extLst>
            <a:ext uri="{FF2B5EF4-FFF2-40B4-BE49-F238E27FC236}">
              <a16:creationId xmlns:a16="http://schemas.microsoft.com/office/drawing/2014/main" id="{9B0FE20D-0EF5-4878-BB4B-7AC13370F5A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3" name="正方形/長方形 112">
          <a:extLst>
            <a:ext uri="{FF2B5EF4-FFF2-40B4-BE49-F238E27FC236}">
              <a16:creationId xmlns:a16="http://schemas.microsoft.com/office/drawing/2014/main" id="{EC7BB3B6-73AF-4EA3-A520-BE3A5E325B2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4" name="正方形/長方形 113">
          <a:extLst>
            <a:ext uri="{FF2B5EF4-FFF2-40B4-BE49-F238E27FC236}">
              <a16:creationId xmlns:a16="http://schemas.microsoft.com/office/drawing/2014/main" id="{E3E1E9E7-4287-4E15-9DCA-ABE7B7617C3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5" name="正方形/長方形 114">
          <a:extLst>
            <a:ext uri="{FF2B5EF4-FFF2-40B4-BE49-F238E27FC236}">
              <a16:creationId xmlns:a16="http://schemas.microsoft.com/office/drawing/2014/main" id="{5A3EA761-CD6A-4AA4-87A2-979E5C97D49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6" name="正方形/長方形 115">
          <a:extLst>
            <a:ext uri="{FF2B5EF4-FFF2-40B4-BE49-F238E27FC236}">
              <a16:creationId xmlns:a16="http://schemas.microsoft.com/office/drawing/2014/main" id="{15CAE1FF-3629-4AD5-8EAE-10009239013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7" name="テキスト ボックス 116">
          <a:extLst>
            <a:ext uri="{FF2B5EF4-FFF2-40B4-BE49-F238E27FC236}">
              <a16:creationId xmlns:a16="http://schemas.microsoft.com/office/drawing/2014/main" id="{CA01DC39-14BD-4F04-8ECE-BF038BE2003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8" name="直線コネクタ 117">
          <a:extLst>
            <a:ext uri="{FF2B5EF4-FFF2-40B4-BE49-F238E27FC236}">
              <a16:creationId xmlns:a16="http://schemas.microsoft.com/office/drawing/2014/main" id="{2F3DE9B5-F127-43A3-BB1B-B5CD7EFCEDC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19" name="テキスト ボックス 118">
          <a:extLst>
            <a:ext uri="{FF2B5EF4-FFF2-40B4-BE49-F238E27FC236}">
              <a16:creationId xmlns:a16="http://schemas.microsoft.com/office/drawing/2014/main" id="{AE45E069-5D4A-4752-A15F-B80344BF5010}"/>
            </a:ext>
          </a:extLst>
        </xdr:cNvPr>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20" name="直線コネクタ 119">
          <a:extLst>
            <a:ext uri="{FF2B5EF4-FFF2-40B4-BE49-F238E27FC236}">
              <a16:creationId xmlns:a16="http://schemas.microsoft.com/office/drawing/2014/main" id="{C81E40D7-8B08-4675-BB31-6B3FFCA1B788}"/>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21" name="テキスト ボックス 120">
          <a:extLst>
            <a:ext uri="{FF2B5EF4-FFF2-40B4-BE49-F238E27FC236}">
              <a16:creationId xmlns:a16="http://schemas.microsoft.com/office/drawing/2014/main" id="{A8EF2ED6-FCB4-4ACE-93D6-E0A807B65DF2}"/>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2" name="直線コネクタ 121">
          <a:extLst>
            <a:ext uri="{FF2B5EF4-FFF2-40B4-BE49-F238E27FC236}">
              <a16:creationId xmlns:a16="http://schemas.microsoft.com/office/drawing/2014/main" id="{79C27CC8-4443-4404-B862-6ACC2C9A5646}"/>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3" name="テキスト ボックス 122">
          <a:extLst>
            <a:ext uri="{FF2B5EF4-FFF2-40B4-BE49-F238E27FC236}">
              <a16:creationId xmlns:a16="http://schemas.microsoft.com/office/drawing/2014/main" id="{A050FA8D-02CA-4CB1-A0EB-D44DB0C4BA66}"/>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4" name="直線コネクタ 123">
          <a:extLst>
            <a:ext uri="{FF2B5EF4-FFF2-40B4-BE49-F238E27FC236}">
              <a16:creationId xmlns:a16="http://schemas.microsoft.com/office/drawing/2014/main" id="{FCD2632D-6C1C-4017-9981-8B3CE53E691D}"/>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5" name="テキスト ボックス 124">
          <a:extLst>
            <a:ext uri="{FF2B5EF4-FFF2-40B4-BE49-F238E27FC236}">
              <a16:creationId xmlns:a16="http://schemas.microsoft.com/office/drawing/2014/main" id="{774A9E16-7403-49DD-950F-B72AD40A89BE}"/>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6" name="直線コネクタ 125">
          <a:extLst>
            <a:ext uri="{FF2B5EF4-FFF2-40B4-BE49-F238E27FC236}">
              <a16:creationId xmlns:a16="http://schemas.microsoft.com/office/drawing/2014/main" id="{90D93563-8F4F-47D6-96C9-AF96DAD6B0B6}"/>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7" name="テキスト ボックス 126">
          <a:extLst>
            <a:ext uri="{FF2B5EF4-FFF2-40B4-BE49-F238E27FC236}">
              <a16:creationId xmlns:a16="http://schemas.microsoft.com/office/drawing/2014/main" id="{8C90B32B-221E-44A1-B1DE-CF8B615AF51D}"/>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8" name="直線コネクタ 127">
          <a:extLst>
            <a:ext uri="{FF2B5EF4-FFF2-40B4-BE49-F238E27FC236}">
              <a16:creationId xmlns:a16="http://schemas.microsoft.com/office/drawing/2014/main" id="{D979F749-59EC-4C2B-8E06-15004842FF93}"/>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9" name="テキスト ボックス 128">
          <a:extLst>
            <a:ext uri="{FF2B5EF4-FFF2-40B4-BE49-F238E27FC236}">
              <a16:creationId xmlns:a16="http://schemas.microsoft.com/office/drawing/2014/main" id="{C6764B40-DE17-4782-8392-1D6C9CB93E0E}"/>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30" name="直線コネクタ 129">
          <a:extLst>
            <a:ext uri="{FF2B5EF4-FFF2-40B4-BE49-F238E27FC236}">
              <a16:creationId xmlns:a16="http://schemas.microsoft.com/office/drawing/2014/main" id="{E734A5E5-7530-4958-B435-205604EF2EB4}"/>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31" name="テキスト ボックス 130">
          <a:extLst>
            <a:ext uri="{FF2B5EF4-FFF2-40B4-BE49-F238E27FC236}">
              <a16:creationId xmlns:a16="http://schemas.microsoft.com/office/drawing/2014/main" id="{2F2BCE97-26EC-494C-947E-18EA63C9A784}"/>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2" name="直線コネクタ 131">
          <a:extLst>
            <a:ext uri="{FF2B5EF4-FFF2-40B4-BE49-F238E27FC236}">
              <a16:creationId xmlns:a16="http://schemas.microsoft.com/office/drawing/2014/main" id="{1C52072F-393D-49B9-9034-72F52808856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3" name="テキスト ボックス 132">
          <a:extLst>
            <a:ext uri="{FF2B5EF4-FFF2-40B4-BE49-F238E27FC236}">
              <a16:creationId xmlns:a16="http://schemas.microsoft.com/office/drawing/2014/main" id="{5AFF4802-FC4D-421C-A999-A786B1C2927D}"/>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4" name="【体育館・プール】&#10;一人当たり面積グラフ枠">
          <a:extLst>
            <a:ext uri="{FF2B5EF4-FFF2-40B4-BE49-F238E27FC236}">
              <a16:creationId xmlns:a16="http://schemas.microsoft.com/office/drawing/2014/main" id="{6CBFB8A6-9D7F-4AC5-BD58-1FA903604EA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146957</xdr:rowOff>
    </xdr:from>
    <xdr:to>
      <xdr:col>54</xdr:col>
      <xdr:colOff>189865</xdr:colOff>
      <xdr:row>63</xdr:row>
      <xdr:rowOff>151856</xdr:rowOff>
    </xdr:to>
    <xdr:cxnSp macro="">
      <xdr:nvCxnSpPr>
        <xdr:cNvPr id="135" name="直線コネクタ 134">
          <a:extLst>
            <a:ext uri="{FF2B5EF4-FFF2-40B4-BE49-F238E27FC236}">
              <a16:creationId xmlns:a16="http://schemas.microsoft.com/office/drawing/2014/main" id="{C0BCA70C-0F25-4573-BA9D-5E2365881BAE}"/>
            </a:ext>
          </a:extLst>
        </xdr:cNvPr>
        <xdr:cNvCxnSpPr/>
      </xdr:nvCxnSpPr>
      <xdr:spPr>
        <a:xfrm flipV="1">
          <a:off x="9219565" y="9367157"/>
          <a:ext cx="0" cy="134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155683</xdr:rowOff>
    </xdr:from>
    <xdr:ext cx="469744" cy="259045"/>
    <xdr:sp macro="" textlink="">
      <xdr:nvSpPr>
        <xdr:cNvPr id="136" name="【体育館・プール】&#10;一人当たり面積最小値テキスト">
          <a:extLst>
            <a:ext uri="{FF2B5EF4-FFF2-40B4-BE49-F238E27FC236}">
              <a16:creationId xmlns:a16="http://schemas.microsoft.com/office/drawing/2014/main" id="{C968BA59-7071-4CB9-BF10-E87A64CB86F7}"/>
            </a:ext>
          </a:extLst>
        </xdr:cNvPr>
        <xdr:cNvSpPr txBox="1"/>
      </xdr:nvSpPr>
      <xdr:spPr>
        <a:xfrm>
          <a:off x="9258300" y="1071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151856</xdr:rowOff>
    </xdr:from>
    <xdr:to>
      <xdr:col>55</xdr:col>
      <xdr:colOff>88900</xdr:colOff>
      <xdr:row>63</xdr:row>
      <xdr:rowOff>151856</xdr:rowOff>
    </xdr:to>
    <xdr:cxnSp macro="">
      <xdr:nvCxnSpPr>
        <xdr:cNvPr id="137" name="直線コネクタ 136">
          <a:extLst>
            <a:ext uri="{FF2B5EF4-FFF2-40B4-BE49-F238E27FC236}">
              <a16:creationId xmlns:a16="http://schemas.microsoft.com/office/drawing/2014/main" id="{BB1BED66-7319-4B24-A7AD-891BEDA2B0EA}"/>
            </a:ext>
          </a:extLst>
        </xdr:cNvPr>
        <xdr:cNvCxnSpPr/>
      </xdr:nvCxnSpPr>
      <xdr:spPr>
        <a:xfrm>
          <a:off x="9154160" y="10713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93634</xdr:rowOff>
    </xdr:from>
    <xdr:ext cx="469744" cy="259045"/>
    <xdr:sp macro="" textlink="">
      <xdr:nvSpPr>
        <xdr:cNvPr id="138" name="【体育館・プール】&#10;一人当たり面積最大値テキスト">
          <a:extLst>
            <a:ext uri="{FF2B5EF4-FFF2-40B4-BE49-F238E27FC236}">
              <a16:creationId xmlns:a16="http://schemas.microsoft.com/office/drawing/2014/main" id="{8FDDE6FC-84B6-43AD-8C15-95691E6270EE}"/>
            </a:ext>
          </a:extLst>
        </xdr:cNvPr>
        <xdr:cNvSpPr txBox="1"/>
      </xdr:nvSpPr>
      <xdr:spPr>
        <a:xfrm>
          <a:off x="9258300" y="914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146957</xdr:rowOff>
    </xdr:from>
    <xdr:to>
      <xdr:col>55</xdr:col>
      <xdr:colOff>88900</xdr:colOff>
      <xdr:row>55</xdr:row>
      <xdr:rowOff>146957</xdr:rowOff>
    </xdr:to>
    <xdr:cxnSp macro="">
      <xdr:nvCxnSpPr>
        <xdr:cNvPr id="139" name="直線コネクタ 138">
          <a:extLst>
            <a:ext uri="{FF2B5EF4-FFF2-40B4-BE49-F238E27FC236}">
              <a16:creationId xmlns:a16="http://schemas.microsoft.com/office/drawing/2014/main" id="{E16A387D-8B7F-4EAC-98DB-B003F7CAAAC2}"/>
            </a:ext>
          </a:extLst>
        </xdr:cNvPr>
        <xdr:cNvCxnSpPr/>
      </xdr:nvCxnSpPr>
      <xdr:spPr>
        <a:xfrm>
          <a:off x="9154160" y="93671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150058</xdr:rowOff>
    </xdr:from>
    <xdr:ext cx="469744" cy="259045"/>
    <xdr:sp macro="" textlink="">
      <xdr:nvSpPr>
        <xdr:cNvPr id="140" name="【体育館・プール】&#10;一人当たり面積平均値テキスト">
          <a:extLst>
            <a:ext uri="{FF2B5EF4-FFF2-40B4-BE49-F238E27FC236}">
              <a16:creationId xmlns:a16="http://schemas.microsoft.com/office/drawing/2014/main" id="{C8F3DB54-4875-4200-A1AF-F03112A23923}"/>
            </a:ext>
          </a:extLst>
        </xdr:cNvPr>
        <xdr:cNvSpPr txBox="1"/>
      </xdr:nvSpPr>
      <xdr:spPr>
        <a:xfrm>
          <a:off x="9258300" y="1020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127181</xdr:rowOff>
    </xdr:from>
    <xdr:to>
      <xdr:col>55</xdr:col>
      <xdr:colOff>50800</xdr:colOff>
      <xdr:row>62</xdr:row>
      <xdr:rowOff>57331</xdr:rowOff>
    </xdr:to>
    <xdr:sp macro="" textlink="">
      <xdr:nvSpPr>
        <xdr:cNvPr id="141" name="フローチャート: 判断 140">
          <a:extLst>
            <a:ext uri="{FF2B5EF4-FFF2-40B4-BE49-F238E27FC236}">
              <a16:creationId xmlns:a16="http://schemas.microsoft.com/office/drawing/2014/main" id="{8FB1FBD0-B91C-4FBC-B649-C702C9B0BE20}"/>
            </a:ext>
          </a:extLst>
        </xdr:cNvPr>
        <xdr:cNvSpPr/>
      </xdr:nvSpPr>
      <xdr:spPr>
        <a:xfrm>
          <a:off x="9192260" y="103532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142" name="フローチャート: 判断 141">
          <a:extLst>
            <a:ext uri="{FF2B5EF4-FFF2-40B4-BE49-F238E27FC236}">
              <a16:creationId xmlns:a16="http://schemas.microsoft.com/office/drawing/2014/main" id="{53F20895-8101-4E25-9F96-BB60B99687EB}"/>
            </a:ext>
          </a:extLst>
        </xdr:cNvPr>
        <xdr:cNvSpPr/>
      </xdr:nvSpPr>
      <xdr:spPr>
        <a:xfrm>
          <a:off x="8445500" y="1040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107587</xdr:rowOff>
    </xdr:from>
    <xdr:to>
      <xdr:col>46</xdr:col>
      <xdr:colOff>38100</xdr:colOff>
      <xdr:row>62</xdr:row>
      <xdr:rowOff>37737</xdr:rowOff>
    </xdr:to>
    <xdr:sp macro="" textlink="">
      <xdr:nvSpPr>
        <xdr:cNvPr id="143" name="フローチャート: 判断 142">
          <a:extLst>
            <a:ext uri="{FF2B5EF4-FFF2-40B4-BE49-F238E27FC236}">
              <a16:creationId xmlns:a16="http://schemas.microsoft.com/office/drawing/2014/main" id="{1A442171-B519-4DA0-80B9-21298AD6F65A}"/>
            </a:ext>
          </a:extLst>
        </xdr:cNvPr>
        <xdr:cNvSpPr/>
      </xdr:nvSpPr>
      <xdr:spPr>
        <a:xfrm>
          <a:off x="7670800" y="103336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166370</xdr:rowOff>
    </xdr:from>
    <xdr:to>
      <xdr:col>41</xdr:col>
      <xdr:colOff>101600</xdr:colOff>
      <xdr:row>64</xdr:row>
      <xdr:rowOff>96520</xdr:rowOff>
    </xdr:to>
    <xdr:sp macro="" textlink="">
      <xdr:nvSpPr>
        <xdr:cNvPr id="144" name="フローチャート: 判断 143">
          <a:extLst>
            <a:ext uri="{FF2B5EF4-FFF2-40B4-BE49-F238E27FC236}">
              <a16:creationId xmlns:a16="http://schemas.microsoft.com/office/drawing/2014/main" id="{9DC4D319-6A36-422E-BA72-11B80A967530}"/>
            </a:ext>
          </a:extLst>
        </xdr:cNvPr>
        <xdr:cNvSpPr/>
      </xdr:nvSpPr>
      <xdr:spPr>
        <a:xfrm>
          <a:off x="6873240" y="10727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6350</xdr:rowOff>
    </xdr:from>
    <xdr:to>
      <xdr:col>36</xdr:col>
      <xdr:colOff>165100</xdr:colOff>
      <xdr:row>64</xdr:row>
      <xdr:rowOff>107950</xdr:rowOff>
    </xdr:to>
    <xdr:sp macro="" textlink="">
      <xdr:nvSpPr>
        <xdr:cNvPr id="145" name="フローチャート: 判断 144">
          <a:extLst>
            <a:ext uri="{FF2B5EF4-FFF2-40B4-BE49-F238E27FC236}">
              <a16:creationId xmlns:a16="http://schemas.microsoft.com/office/drawing/2014/main" id="{E46E7BCF-B139-4436-B02C-B80513BADC5C}"/>
            </a:ext>
          </a:extLst>
        </xdr:cNvPr>
        <xdr:cNvSpPr/>
      </xdr:nvSpPr>
      <xdr:spPr>
        <a:xfrm>
          <a:off x="609854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1867507E-B4AB-4844-B457-5471EEC0B85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AE99815B-FCBB-44C6-919E-800854E1DE2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A3382F3E-07C6-4284-AA27-42D894E4221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CB5905F6-9A87-465F-94A0-E99FB4D9DDC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5790FE86-F91D-4FB0-8CA5-A83928356B3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151" name="楕円 150">
          <a:extLst>
            <a:ext uri="{FF2B5EF4-FFF2-40B4-BE49-F238E27FC236}">
              <a16:creationId xmlns:a16="http://schemas.microsoft.com/office/drawing/2014/main" id="{E2F9B79E-90C4-487D-9E24-4E276F25E11B}"/>
            </a:ext>
          </a:extLst>
        </xdr:cNvPr>
        <xdr:cNvSpPr/>
      </xdr:nvSpPr>
      <xdr:spPr>
        <a:xfrm>
          <a:off x="9192260" y="10489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74584</xdr:rowOff>
    </xdr:from>
    <xdr:ext cx="469744" cy="259045"/>
    <xdr:sp macro="" textlink="">
      <xdr:nvSpPr>
        <xdr:cNvPr id="152" name="【体育館・プール】&#10;一人当たり面積該当値テキスト">
          <a:extLst>
            <a:ext uri="{FF2B5EF4-FFF2-40B4-BE49-F238E27FC236}">
              <a16:creationId xmlns:a16="http://schemas.microsoft.com/office/drawing/2014/main" id="{7089A20B-653B-4C5F-8565-6660A1A8C931}"/>
            </a:ext>
          </a:extLst>
        </xdr:cNvPr>
        <xdr:cNvSpPr txBox="1"/>
      </xdr:nvSpPr>
      <xdr:spPr>
        <a:xfrm>
          <a:off x="9258300" y="104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110853</xdr:rowOff>
    </xdr:from>
    <xdr:to>
      <xdr:col>50</xdr:col>
      <xdr:colOff>165100</xdr:colOff>
      <xdr:row>63</xdr:row>
      <xdr:rowOff>41003</xdr:rowOff>
    </xdr:to>
    <xdr:sp macro="" textlink="">
      <xdr:nvSpPr>
        <xdr:cNvPr id="153" name="楕円 152">
          <a:extLst>
            <a:ext uri="{FF2B5EF4-FFF2-40B4-BE49-F238E27FC236}">
              <a16:creationId xmlns:a16="http://schemas.microsoft.com/office/drawing/2014/main" id="{59337D8C-A418-4142-91DF-A73675DDEE6E}"/>
            </a:ext>
          </a:extLst>
        </xdr:cNvPr>
        <xdr:cNvSpPr/>
      </xdr:nvSpPr>
      <xdr:spPr>
        <a:xfrm>
          <a:off x="8445500" y="105045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146957</xdr:rowOff>
    </xdr:from>
    <xdr:to>
      <xdr:col>55</xdr:col>
      <xdr:colOff>0</xdr:colOff>
      <xdr:row>62</xdr:row>
      <xdr:rowOff>161653</xdr:rowOff>
    </xdr:to>
    <xdr:cxnSp macro="">
      <xdr:nvCxnSpPr>
        <xdr:cNvPr id="154" name="直線コネクタ 153">
          <a:extLst>
            <a:ext uri="{FF2B5EF4-FFF2-40B4-BE49-F238E27FC236}">
              <a16:creationId xmlns:a16="http://schemas.microsoft.com/office/drawing/2014/main" id="{599E0B93-6D3A-4C93-96E4-F5EF9A948BCD}"/>
            </a:ext>
          </a:extLst>
        </xdr:cNvPr>
        <xdr:cNvCxnSpPr/>
      </xdr:nvCxnSpPr>
      <xdr:spPr>
        <a:xfrm flipV="1">
          <a:off x="8496300" y="10540637"/>
          <a:ext cx="7239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125549</xdr:rowOff>
    </xdr:from>
    <xdr:to>
      <xdr:col>46</xdr:col>
      <xdr:colOff>38100</xdr:colOff>
      <xdr:row>63</xdr:row>
      <xdr:rowOff>55699</xdr:rowOff>
    </xdr:to>
    <xdr:sp macro="" textlink="">
      <xdr:nvSpPr>
        <xdr:cNvPr id="155" name="楕円 154">
          <a:extLst>
            <a:ext uri="{FF2B5EF4-FFF2-40B4-BE49-F238E27FC236}">
              <a16:creationId xmlns:a16="http://schemas.microsoft.com/office/drawing/2014/main" id="{F3FC9CAB-E2FC-4E77-92EA-B14EBFE4EB6C}"/>
            </a:ext>
          </a:extLst>
        </xdr:cNvPr>
        <xdr:cNvSpPr/>
      </xdr:nvSpPr>
      <xdr:spPr>
        <a:xfrm>
          <a:off x="7670800" y="105192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161653</xdr:rowOff>
    </xdr:from>
    <xdr:to>
      <xdr:col>50</xdr:col>
      <xdr:colOff>114300</xdr:colOff>
      <xdr:row>63</xdr:row>
      <xdr:rowOff>4899</xdr:rowOff>
    </xdr:to>
    <xdr:cxnSp macro="">
      <xdr:nvCxnSpPr>
        <xdr:cNvPr id="156" name="直線コネクタ 155">
          <a:extLst>
            <a:ext uri="{FF2B5EF4-FFF2-40B4-BE49-F238E27FC236}">
              <a16:creationId xmlns:a16="http://schemas.microsoft.com/office/drawing/2014/main" id="{D9203591-CEF5-43E3-B8CA-0C26ECEA7EC0}"/>
            </a:ext>
          </a:extLst>
        </xdr:cNvPr>
        <xdr:cNvCxnSpPr/>
      </xdr:nvCxnSpPr>
      <xdr:spPr>
        <a:xfrm flipV="1">
          <a:off x="7713980" y="10555333"/>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91259</xdr:rowOff>
    </xdr:from>
    <xdr:to>
      <xdr:col>41</xdr:col>
      <xdr:colOff>101600</xdr:colOff>
      <xdr:row>63</xdr:row>
      <xdr:rowOff>21409</xdr:rowOff>
    </xdr:to>
    <xdr:sp macro="" textlink="">
      <xdr:nvSpPr>
        <xdr:cNvPr id="157" name="楕円 156">
          <a:extLst>
            <a:ext uri="{FF2B5EF4-FFF2-40B4-BE49-F238E27FC236}">
              <a16:creationId xmlns:a16="http://schemas.microsoft.com/office/drawing/2014/main" id="{BA709EE0-14A1-4B6B-92F2-5BFDA515F4EF}"/>
            </a:ext>
          </a:extLst>
        </xdr:cNvPr>
        <xdr:cNvSpPr/>
      </xdr:nvSpPr>
      <xdr:spPr>
        <a:xfrm>
          <a:off x="6873240" y="10484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142059</xdr:rowOff>
    </xdr:from>
    <xdr:to>
      <xdr:col>45</xdr:col>
      <xdr:colOff>177800</xdr:colOff>
      <xdr:row>63</xdr:row>
      <xdr:rowOff>4899</xdr:rowOff>
    </xdr:to>
    <xdr:cxnSp macro="">
      <xdr:nvCxnSpPr>
        <xdr:cNvPr id="158" name="直線コネクタ 157">
          <a:extLst>
            <a:ext uri="{FF2B5EF4-FFF2-40B4-BE49-F238E27FC236}">
              <a16:creationId xmlns:a16="http://schemas.microsoft.com/office/drawing/2014/main" id="{AADB25AA-3C93-480F-894E-A93D177140ED}"/>
            </a:ext>
          </a:extLst>
        </xdr:cNvPr>
        <xdr:cNvCxnSpPr/>
      </xdr:nvCxnSpPr>
      <xdr:spPr>
        <a:xfrm>
          <a:off x="6924040" y="10535739"/>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135346</xdr:rowOff>
    </xdr:from>
    <xdr:to>
      <xdr:col>36</xdr:col>
      <xdr:colOff>165100</xdr:colOff>
      <xdr:row>63</xdr:row>
      <xdr:rowOff>65496</xdr:rowOff>
    </xdr:to>
    <xdr:sp macro="" textlink="">
      <xdr:nvSpPr>
        <xdr:cNvPr id="159" name="楕円 158">
          <a:extLst>
            <a:ext uri="{FF2B5EF4-FFF2-40B4-BE49-F238E27FC236}">
              <a16:creationId xmlns:a16="http://schemas.microsoft.com/office/drawing/2014/main" id="{A1465330-65E2-4256-A177-88B21021BF81}"/>
            </a:ext>
          </a:extLst>
        </xdr:cNvPr>
        <xdr:cNvSpPr/>
      </xdr:nvSpPr>
      <xdr:spPr>
        <a:xfrm>
          <a:off x="6098540" y="10529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142059</xdr:rowOff>
    </xdr:from>
    <xdr:to>
      <xdr:col>41</xdr:col>
      <xdr:colOff>50800</xdr:colOff>
      <xdr:row>63</xdr:row>
      <xdr:rowOff>14696</xdr:rowOff>
    </xdr:to>
    <xdr:cxnSp macro="">
      <xdr:nvCxnSpPr>
        <xdr:cNvPr id="160" name="直線コネクタ 159">
          <a:extLst>
            <a:ext uri="{FF2B5EF4-FFF2-40B4-BE49-F238E27FC236}">
              <a16:creationId xmlns:a16="http://schemas.microsoft.com/office/drawing/2014/main" id="{93FC29BE-42B1-4BA1-8D3A-3925C2470916}"/>
            </a:ext>
          </a:extLst>
        </xdr:cNvPr>
        <xdr:cNvCxnSpPr/>
      </xdr:nvCxnSpPr>
      <xdr:spPr>
        <a:xfrm flipV="1">
          <a:off x="6149340" y="10535739"/>
          <a:ext cx="7747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132642</xdr:rowOff>
    </xdr:from>
    <xdr:ext cx="469744" cy="259045"/>
    <xdr:sp macro="" textlink="">
      <xdr:nvSpPr>
        <xdr:cNvPr id="161" name="n_1aveValue【体育館・プール】&#10;一人当たり面積">
          <a:extLst>
            <a:ext uri="{FF2B5EF4-FFF2-40B4-BE49-F238E27FC236}">
              <a16:creationId xmlns:a16="http://schemas.microsoft.com/office/drawing/2014/main" id="{2E25FEC2-8DEE-4AD8-80B6-815C94FBCED4}"/>
            </a:ext>
          </a:extLst>
        </xdr:cNvPr>
        <xdr:cNvSpPr txBox="1"/>
      </xdr:nvSpPr>
      <xdr:spPr>
        <a:xfrm>
          <a:off x="8271587" y="1019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54264</xdr:rowOff>
    </xdr:from>
    <xdr:ext cx="469744" cy="259045"/>
    <xdr:sp macro="" textlink="">
      <xdr:nvSpPr>
        <xdr:cNvPr id="162" name="n_2aveValue【体育館・プール】&#10;一人当たり面積">
          <a:extLst>
            <a:ext uri="{FF2B5EF4-FFF2-40B4-BE49-F238E27FC236}">
              <a16:creationId xmlns:a16="http://schemas.microsoft.com/office/drawing/2014/main" id="{200F009D-9DA3-41D7-A265-941DB8D6B30B}"/>
            </a:ext>
          </a:extLst>
        </xdr:cNvPr>
        <xdr:cNvSpPr txBox="1"/>
      </xdr:nvSpPr>
      <xdr:spPr>
        <a:xfrm>
          <a:off x="750958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87647</xdr:rowOff>
    </xdr:from>
    <xdr:ext cx="469744" cy="259045"/>
    <xdr:sp macro="" textlink="">
      <xdr:nvSpPr>
        <xdr:cNvPr id="163" name="n_3aveValue【体育館・プール】&#10;一人当たり面積">
          <a:extLst>
            <a:ext uri="{FF2B5EF4-FFF2-40B4-BE49-F238E27FC236}">
              <a16:creationId xmlns:a16="http://schemas.microsoft.com/office/drawing/2014/main" id="{B90352D9-3C14-42A6-8DDA-F7C0DD56675F}"/>
            </a:ext>
          </a:extLst>
        </xdr:cNvPr>
        <xdr:cNvSpPr txBox="1"/>
      </xdr:nvSpPr>
      <xdr:spPr>
        <a:xfrm>
          <a:off x="67120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99077</xdr:rowOff>
    </xdr:from>
    <xdr:ext cx="469744" cy="259045"/>
    <xdr:sp macro="" textlink="">
      <xdr:nvSpPr>
        <xdr:cNvPr id="164" name="n_4aveValue【体育館・プール】&#10;一人当たり面積">
          <a:extLst>
            <a:ext uri="{FF2B5EF4-FFF2-40B4-BE49-F238E27FC236}">
              <a16:creationId xmlns:a16="http://schemas.microsoft.com/office/drawing/2014/main" id="{2D755440-768E-412A-BE24-BF4247827E5D}"/>
            </a:ext>
          </a:extLst>
        </xdr:cNvPr>
        <xdr:cNvSpPr txBox="1"/>
      </xdr:nvSpPr>
      <xdr:spPr>
        <a:xfrm>
          <a:off x="59373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32130</xdr:rowOff>
    </xdr:from>
    <xdr:ext cx="469744" cy="259045"/>
    <xdr:sp macro="" textlink="">
      <xdr:nvSpPr>
        <xdr:cNvPr id="165" name="n_1mainValue【体育館・プール】&#10;一人当たり面積">
          <a:extLst>
            <a:ext uri="{FF2B5EF4-FFF2-40B4-BE49-F238E27FC236}">
              <a16:creationId xmlns:a16="http://schemas.microsoft.com/office/drawing/2014/main" id="{5D2FF55C-1ABA-495B-81C8-27B56C8A8A31}"/>
            </a:ext>
          </a:extLst>
        </xdr:cNvPr>
        <xdr:cNvSpPr txBox="1"/>
      </xdr:nvSpPr>
      <xdr:spPr>
        <a:xfrm>
          <a:off x="8271587" y="1059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46826</xdr:rowOff>
    </xdr:from>
    <xdr:ext cx="469744" cy="259045"/>
    <xdr:sp macro="" textlink="">
      <xdr:nvSpPr>
        <xdr:cNvPr id="166" name="n_2mainValue【体育館・プール】&#10;一人当たり面積">
          <a:extLst>
            <a:ext uri="{FF2B5EF4-FFF2-40B4-BE49-F238E27FC236}">
              <a16:creationId xmlns:a16="http://schemas.microsoft.com/office/drawing/2014/main" id="{E6D10565-F492-46FB-B5FA-FF4755BFA109}"/>
            </a:ext>
          </a:extLst>
        </xdr:cNvPr>
        <xdr:cNvSpPr txBox="1"/>
      </xdr:nvSpPr>
      <xdr:spPr>
        <a:xfrm>
          <a:off x="7509587" y="1060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37936</xdr:rowOff>
    </xdr:from>
    <xdr:ext cx="469744" cy="259045"/>
    <xdr:sp macro="" textlink="">
      <xdr:nvSpPr>
        <xdr:cNvPr id="167" name="n_3mainValue【体育館・プール】&#10;一人当たり面積">
          <a:extLst>
            <a:ext uri="{FF2B5EF4-FFF2-40B4-BE49-F238E27FC236}">
              <a16:creationId xmlns:a16="http://schemas.microsoft.com/office/drawing/2014/main" id="{947717BB-B072-43FE-9484-CE020DFF89E5}"/>
            </a:ext>
          </a:extLst>
        </xdr:cNvPr>
        <xdr:cNvSpPr txBox="1"/>
      </xdr:nvSpPr>
      <xdr:spPr>
        <a:xfrm>
          <a:off x="6712027" y="1026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82023</xdr:rowOff>
    </xdr:from>
    <xdr:ext cx="469744" cy="259045"/>
    <xdr:sp macro="" textlink="">
      <xdr:nvSpPr>
        <xdr:cNvPr id="168" name="n_4mainValue【体育館・プール】&#10;一人当たり面積">
          <a:extLst>
            <a:ext uri="{FF2B5EF4-FFF2-40B4-BE49-F238E27FC236}">
              <a16:creationId xmlns:a16="http://schemas.microsoft.com/office/drawing/2014/main" id="{E7054DF0-067E-4C50-AD46-2B5A88AB48D5}"/>
            </a:ext>
          </a:extLst>
        </xdr:cNvPr>
        <xdr:cNvSpPr txBox="1"/>
      </xdr:nvSpPr>
      <xdr:spPr>
        <a:xfrm>
          <a:off x="5937327" y="1030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9" name="正方形/長方形 168">
          <a:extLst>
            <a:ext uri="{FF2B5EF4-FFF2-40B4-BE49-F238E27FC236}">
              <a16:creationId xmlns:a16="http://schemas.microsoft.com/office/drawing/2014/main" id="{C81EBC3C-3094-4969-8121-7FDEC8129DA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70" name="正方形/長方形 169">
          <a:extLst>
            <a:ext uri="{FF2B5EF4-FFF2-40B4-BE49-F238E27FC236}">
              <a16:creationId xmlns:a16="http://schemas.microsoft.com/office/drawing/2014/main" id="{AEF09134-D854-4B3E-984B-79791FCD524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1" name="正方形/長方形 170">
          <a:extLst>
            <a:ext uri="{FF2B5EF4-FFF2-40B4-BE49-F238E27FC236}">
              <a16:creationId xmlns:a16="http://schemas.microsoft.com/office/drawing/2014/main" id="{00CA83F1-8D21-45D5-850C-D1D12EAEEFC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2" name="正方形/長方形 171">
          <a:extLst>
            <a:ext uri="{FF2B5EF4-FFF2-40B4-BE49-F238E27FC236}">
              <a16:creationId xmlns:a16="http://schemas.microsoft.com/office/drawing/2014/main" id="{ED1B9F71-A9D8-49CC-82CF-3D704D393DB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3" name="正方形/長方形 172">
          <a:extLst>
            <a:ext uri="{FF2B5EF4-FFF2-40B4-BE49-F238E27FC236}">
              <a16:creationId xmlns:a16="http://schemas.microsoft.com/office/drawing/2014/main" id="{A705931E-6DB8-4612-9F50-AB89F09F31F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4" name="正方形/長方形 173">
          <a:extLst>
            <a:ext uri="{FF2B5EF4-FFF2-40B4-BE49-F238E27FC236}">
              <a16:creationId xmlns:a16="http://schemas.microsoft.com/office/drawing/2014/main" id="{243FADF4-EC0B-409C-8022-2C065F4D62A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5" name="正方形/長方形 174">
          <a:extLst>
            <a:ext uri="{FF2B5EF4-FFF2-40B4-BE49-F238E27FC236}">
              <a16:creationId xmlns:a16="http://schemas.microsoft.com/office/drawing/2014/main" id="{98C7D0BC-94B2-4205-8A3D-F7B366C161E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6" name="正方形/長方形 175">
          <a:extLst>
            <a:ext uri="{FF2B5EF4-FFF2-40B4-BE49-F238E27FC236}">
              <a16:creationId xmlns:a16="http://schemas.microsoft.com/office/drawing/2014/main" id="{5BEBC116-802B-46B0-BF03-AFF076C1A01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7" name="テキスト ボックス 176">
          <a:extLst>
            <a:ext uri="{FF2B5EF4-FFF2-40B4-BE49-F238E27FC236}">
              <a16:creationId xmlns:a16="http://schemas.microsoft.com/office/drawing/2014/main" id="{3B99A33D-E04F-4BA6-95D7-0C743F1EFFE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8" name="直線コネクタ 177">
          <a:extLst>
            <a:ext uri="{FF2B5EF4-FFF2-40B4-BE49-F238E27FC236}">
              <a16:creationId xmlns:a16="http://schemas.microsoft.com/office/drawing/2014/main" id="{83003A39-DB54-4F04-8400-A4B0AE7A8ED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9" name="テキスト ボックス 178">
          <a:extLst>
            <a:ext uri="{FF2B5EF4-FFF2-40B4-BE49-F238E27FC236}">
              <a16:creationId xmlns:a16="http://schemas.microsoft.com/office/drawing/2014/main" id="{B425A910-3778-4BDA-AA8E-3C3EE175A89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80" name="直線コネクタ 179">
          <a:extLst>
            <a:ext uri="{FF2B5EF4-FFF2-40B4-BE49-F238E27FC236}">
              <a16:creationId xmlns:a16="http://schemas.microsoft.com/office/drawing/2014/main" id="{7AEE85F3-B6B6-4235-ADBE-A32864B7F41D}"/>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81" name="テキスト ボックス 180">
          <a:extLst>
            <a:ext uri="{FF2B5EF4-FFF2-40B4-BE49-F238E27FC236}">
              <a16:creationId xmlns:a16="http://schemas.microsoft.com/office/drawing/2014/main" id="{8236E112-56E6-4B63-9515-62A2136646EF}"/>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82" name="直線コネクタ 181">
          <a:extLst>
            <a:ext uri="{FF2B5EF4-FFF2-40B4-BE49-F238E27FC236}">
              <a16:creationId xmlns:a16="http://schemas.microsoft.com/office/drawing/2014/main" id="{539AF973-4F91-416D-80DC-C42639D929A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3" name="テキスト ボックス 182">
          <a:extLst>
            <a:ext uri="{FF2B5EF4-FFF2-40B4-BE49-F238E27FC236}">
              <a16:creationId xmlns:a16="http://schemas.microsoft.com/office/drawing/2014/main" id="{F3893F9E-7737-4608-9437-05FDCEDEE468}"/>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4" name="直線コネクタ 183">
          <a:extLst>
            <a:ext uri="{FF2B5EF4-FFF2-40B4-BE49-F238E27FC236}">
              <a16:creationId xmlns:a16="http://schemas.microsoft.com/office/drawing/2014/main" id="{0988B546-C812-4AE5-8E10-0EB88D3C2C05}"/>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5" name="テキスト ボックス 184">
          <a:extLst>
            <a:ext uri="{FF2B5EF4-FFF2-40B4-BE49-F238E27FC236}">
              <a16:creationId xmlns:a16="http://schemas.microsoft.com/office/drawing/2014/main" id="{40B1F5A8-F4AD-4058-8F41-7EE4955103F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6" name="直線コネクタ 185">
          <a:extLst>
            <a:ext uri="{FF2B5EF4-FFF2-40B4-BE49-F238E27FC236}">
              <a16:creationId xmlns:a16="http://schemas.microsoft.com/office/drawing/2014/main" id="{BF591BB7-6D13-41E7-A4C0-ADB2BBF9FBD1}"/>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7" name="テキスト ボックス 186">
          <a:extLst>
            <a:ext uri="{FF2B5EF4-FFF2-40B4-BE49-F238E27FC236}">
              <a16:creationId xmlns:a16="http://schemas.microsoft.com/office/drawing/2014/main" id="{5A3C5384-7954-4547-8216-77EE8D8D7F8E}"/>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8" name="直線コネクタ 187">
          <a:extLst>
            <a:ext uri="{FF2B5EF4-FFF2-40B4-BE49-F238E27FC236}">
              <a16:creationId xmlns:a16="http://schemas.microsoft.com/office/drawing/2014/main" id="{B1F01126-686E-46DB-A0D3-C2F69CD769E7}"/>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9" name="テキスト ボックス 188">
          <a:extLst>
            <a:ext uri="{FF2B5EF4-FFF2-40B4-BE49-F238E27FC236}">
              <a16:creationId xmlns:a16="http://schemas.microsoft.com/office/drawing/2014/main" id="{D211E720-F9C5-4B3F-BA60-A272B9F0F7AF}"/>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90" name="直線コネクタ 189">
          <a:extLst>
            <a:ext uri="{FF2B5EF4-FFF2-40B4-BE49-F238E27FC236}">
              <a16:creationId xmlns:a16="http://schemas.microsoft.com/office/drawing/2014/main" id="{E065E29B-5427-48DD-8ACE-282C0250D6E8}"/>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91" name="テキスト ボックス 190">
          <a:extLst>
            <a:ext uri="{FF2B5EF4-FFF2-40B4-BE49-F238E27FC236}">
              <a16:creationId xmlns:a16="http://schemas.microsoft.com/office/drawing/2014/main" id="{859C0A4E-F35F-48C3-A89E-ECF519B3E07F}"/>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2" name="直線コネクタ 191">
          <a:extLst>
            <a:ext uri="{FF2B5EF4-FFF2-40B4-BE49-F238E27FC236}">
              <a16:creationId xmlns:a16="http://schemas.microsoft.com/office/drawing/2014/main" id="{E3B626B1-86EF-440E-A3F9-36DC2DFAE75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3" name="【福祉施設】&#10;有形固定資産減価償却率グラフ枠">
          <a:extLst>
            <a:ext uri="{FF2B5EF4-FFF2-40B4-BE49-F238E27FC236}">
              <a16:creationId xmlns:a16="http://schemas.microsoft.com/office/drawing/2014/main" id="{523C2EBB-7BCB-4FE7-9ACA-1296B4227F4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134438</xdr:rowOff>
    </xdr:to>
    <xdr:cxnSp macro="">
      <xdr:nvCxnSpPr>
        <xdr:cNvPr id="194" name="直線コネクタ 193">
          <a:extLst>
            <a:ext uri="{FF2B5EF4-FFF2-40B4-BE49-F238E27FC236}">
              <a16:creationId xmlns:a16="http://schemas.microsoft.com/office/drawing/2014/main" id="{C0C504BF-545A-440D-9D05-A78B788D9A3A}"/>
            </a:ext>
          </a:extLst>
        </xdr:cNvPr>
        <xdr:cNvCxnSpPr/>
      </xdr:nvCxnSpPr>
      <xdr:spPr>
        <a:xfrm flipV="1">
          <a:off x="4086225" y="13107489"/>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195" name="【福祉施設】&#10;有形固定資産減価償却率最小値テキスト">
          <a:extLst>
            <a:ext uri="{FF2B5EF4-FFF2-40B4-BE49-F238E27FC236}">
              <a16:creationId xmlns:a16="http://schemas.microsoft.com/office/drawing/2014/main" id="{4C7AC181-F466-4F40-95CB-F848109B09F3}"/>
            </a:ext>
          </a:extLst>
        </xdr:cNvPr>
        <xdr:cNvSpPr txBox="1"/>
      </xdr:nvSpPr>
      <xdr:spPr>
        <a:xfrm>
          <a:off x="4124960" y="1455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196" name="直線コネクタ 195">
          <a:extLst>
            <a:ext uri="{FF2B5EF4-FFF2-40B4-BE49-F238E27FC236}">
              <a16:creationId xmlns:a16="http://schemas.microsoft.com/office/drawing/2014/main" id="{AB54FFCC-0C68-4D2E-991F-36EA9C21C63C}"/>
            </a:ext>
          </a:extLst>
        </xdr:cNvPr>
        <xdr:cNvCxnSpPr/>
      </xdr:nvCxnSpPr>
      <xdr:spPr>
        <a:xfrm>
          <a:off x="4020820" y="14551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340478" cy="259045"/>
    <xdr:sp macro="" textlink="">
      <xdr:nvSpPr>
        <xdr:cNvPr id="197" name="【福祉施設】&#10;有形固定資産減価償却率最大値テキスト">
          <a:extLst>
            <a:ext uri="{FF2B5EF4-FFF2-40B4-BE49-F238E27FC236}">
              <a16:creationId xmlns:a16="http://schemas.microsoft.com/office/drawing/2014/main" id="{0F01C532-B56F-4F59-912C-A9E7D6FD75D4}"/>
            </a:ext>
          </a:extLst>
        </xdr:cNvPr>
        <xdr:cNvSpPr txBox="1"/>
      </xdr:nvSpPr>
      <xdr:spPr>
        <a:xfrm>
          <a:off x="4124960" y="128903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198" name="直線コネクタ 197">
          <a:extLst>
            <a:ext uri="{FF2B5EF4-FFF2-40B4-BE49-F238E27FC236}">
              <a16:creationId xmlns:a16="http://schemas.microsoft.com/office/drawing/2014/main" id="{E5A7C56F-EA40-421A-9B60-8594F70CDA11}"/>
            </a:ext>
          </a:extLst>
        </xdr:cNvPr>
        <xdr:cNvCxnSpPr/>
      </xdr:nvCxnSpPr>
      <xdr:spPr>
        <a:xfrm>
          <a:off x="4020820" y="13107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40839</xdr:rowOff>
    </xdr:from>
    <xdr:ext cx="405111" cy="259045"/>
    <xdr:sp macro="" textlink="">
      <xdr:nvSpPr>
        <xdr:cNvPr id="199" name="【福祉施設】&#10;有形固定資産減価償却率平均値テキスト">
          <a:extLst>
            <a:ext uri="{FF2B5EF4-FFF2-40B4-BE49-F238E27FC236}">
              <a16:creationId xmlns:a16="http://schemas.microsoft.com/office/drawing/2014/main" id="{B31DEEB8-5C71-40D0-80E3-45F55262A6C8}"/>
            </a:ext>
          </a:extLst>
        </xdr:cNvPr>
        <xdr:cNvSpPr txBox="1"/>
      </xdr:nvSpPr>
      <xdr:spPr>
        <a:xfrm>
          <a:off x="4124960" y="13787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62412</xdr:rowOff>
    </xdr:from>
    <xdr:to>
      <xdr:col>24</xdr:col>
      <xdr:colOff>114300</xdr:colOff>
      <xdr:row>82</xdr:row>
      <xdr:rowOff>164012</xdr:rowOff>
    </xdr:to>
    <xdr:sp macro="" textlink="">
      <xdr:nvSpPr>
        <xdr:cNvPr id="200" name="フローチャート: 判断 199">
          <a:extLst>
            <a:ext uri="{FF2B5EF4-FFF2-40B4-BE49-F238E27FC236}">
              <a16:creationId xmlns:a16="http://schemas.microsoft.com/office/drawing/2014/main" id="{295B0AE7-94D3-41AB-9F6B-4A9A822A9684}"/>
            </a:ext>
          </a:extLst>
        </xdr:cNvPr>
        <xdr:cNvSpPr/>
      </xdr:nvSpPr>
      <xdr:spPr>
        <a:xfrm>
          <a:off x="4036060" y="1380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01" name="フローチャート: 判断 200">
          <a:extLst>
            <a:ext uri="{FF2B5EF4-FFF2-40B4-BE49-F238E27FC236}">
              <a16:creationId xmlns:a16="http://schemas.microsoft.com/office/drawing/2014/main" id="{B0320D91-BD17-425B-9B0B-226AE795F232}"/>
            </a:ext>
          </a:extLst>
        </xdr:cNvPr>
        <xdr:cNvSpPr/>
      </xdr:nvSpPr>
      <xdr:spPr>
        <a:xfrm>
          <a:off x="3312160" y="13942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5262</xdr:rowOff>
    </xdr:from>
    <xdr:to>
      <xdr:col>15</xdr:col>
      <xdr:colOff>101600</xdr:colOff>
      <xdr:row>83</xdr:row>
      <xdr:rowOff>106862</xdr:rowOff>
    </xdr:to>
    <xdr:sp macro="" textlink="">
      <xdr:nvSpPr>
        <xdr:cNvPr id="202" name="フローチャート: 判断 201">
          <a:extLst>
            <a:ext uri="{FF2B5EF4-FFF2-40B4-BE49-F238E27FC236}">
              <a16:creationId xmlns:a16="http://schemas.microsoft.com/office/drawing/2014/main" id="{B5E1C7F8-2986-4188-8BF8-ADB5F279463F}"/>
            </a:ext>
          </a:extLst>
        </xdr:cNvPr>
        <xdr:cNvSpPr/>
      </xdr:nvSpPr>
      <xdr:spPr>
        <a:xfrm>
          <a:off x="2514600" y="139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91802</xdr:rowOff>
    </xdr:from>
    <xdr:to>
      <xdr:col>10</xdr:col>
      <xdr:colOff>165100</xdr:colOff>
      <xdr:row>83</xdr:row>
      <xdr:rowOff>21952</xdr:rowOff>
    </xdr:to>
    <xdr:sp macro="" textlink="">
      <xdr:nvSpPr>
        <xdr:cNvPr id="203" name="フローチャート: 判断 202">
          <a:extLst>
            <a:ext uri="{FF2B5EF4-FFF2-40B4-BE49-F238E27FC236}">
              <a16:creationId xmlns:a16="http://schemas.microsoft.com/office/drawing/2014/main" id="{FB651D10-0A41-47B0-869B-0A4843ECCB52}"/>
            </a:ext>
          </a:extLst>
        </xdr:cNvPr>
        <xdr:cNvSpPr/>
      </xdr:nvSpPr>
      <xdr:spPr>
        <a:xfrm>
          <a:off x="1739900" y="138382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70576</xdr:rowOff>
    </xdr:from>
    <xdr:to>
      <xdr:col>6</xdr:col>
      <xdr:colOff>38100</xdr:colOff>
      <xdr:row>83</xdr:row>
      <xdr:rowOff>726</xdr:rowOff>
    </xdr:to>
    <xdr:sp macro="" textlink="">
      <xdr:nvSpPr>
        <xdr:cNvPr id="204" name="フローチャート: 判断 203">
          <a:extLst>
            <a:ext uri="{FF2B5EF4-FFF2-40B4-BE49-F238E27FC236}">
              <a16:creationId xmlns:a16="http://schemas.microsoft.com/office/drawing/2014/main" id="{6D5641F8-1704-4572-943E-B13AEB1F1D1D}"/>
            </a:ext>
          </a:extLst>
        </xdr:cNvPr>
        <xdr:cNvSpPr/>
      </xdr:nvSpPr>
      <xdr:spPr>
        <a:xfrm>
          <a:off x="965200" y="138170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86BD42C0-3FD7-4049-A72A-E5B2051E8E6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7BA89AC8-862B-424E-90EF-3033B7E4342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7" name="テキスト ボックス 206">
          <a:extLst>
            <a:ext uri="{FF2B5EF4-FFF2-40B4-BE49-F238E27FC236}">
              <a16:creationId xmlns:a16="http://schemas.microsoft.com/office/drawing/2014/main" id="{AB87C655-497F-454D-8616-7A0BE953586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8" name="テキスト ボックス 207">
          <a:extLst>
            <a:ext uri="{FF2B5EF4-FFF2-40B4-BE49-F238E27FC236}">
              <a16:creationId xmlns:a16="http://schemas.microsoft.com/office/drawing/2014/main" id="{5213E08F-46C5-4E66-B42B-D6937A7036E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9" name="テキスト ボックス 208">
          <a:extLst>
            <a:ext uri="{FF2B5EF4-FFF2-40B4-BE49-F238E27FC236}">
              <a16:creationId xmlns:a16="http://schemas.microsoft.com/office/drawing/2014/main" id="{DC649E8E-681B-4C98-B8F8-D955E4CB50B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119562</xdr:rowOff>
    </xdr:from>
    <xdr:to>
      <xdr:col>24</xdr:col>
      <xdr:colOff>114300</xdr:colOff>
      <xdr:row>82</xdr:row>
      <xdr:rowOff>49712</xdr:rowOff>
    </xdr:to>
    <xdr:sp macro="" textlink="">
      <xdr:nvSpPr>
        <xdr:cNvPr id="210" name="楕円 209">
          <a:extLst>
            <a:ext uri="{FF2B5EF4-FFF2-40B4-BE49-F238E27FC236}">
              <a16:creationId xmlns:a16="http://schemas.microsoft.com/office/drawing/2014/main" id="{30E604B8-C5AC-4B28-8C36-0A77CED9DC1E}"/>
            </a:ext>
          </a:extLst>
        </xdr:cNvPr>
        <xdr:cNvSpPr/>
      </xdr:nvSpPr>
      <xdr:spPr>
        <a:xfrm>
          <a:off x="4036060" y="136984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142439</xdr:rowOff>
    </xdr:from>
    <xdr:ext cx="405111" cy="259045"/>
    <xdr:sp macro="" textlink="">
      <xdr:nvSpPr>
        <xdr:cNvPr id="211" name="【福祉施設】&#10;有形固定資産減価償却率該当値テキスト">
          <a:extLst>
            <a:ext uri="{FF2B5EF4-FFF2-40B4-BE49-F238E27FC236}">
              <a16:creationId xmlns:a16="http://schemas.microsoft.com/office/drawing/2014/main" id="{853E602A-F660-431F-A7A1-5E8E34FC29A4}"/>
            </a:ext>
          </a:extLst>
        </xdr:cNvPr>
        <xdr:cNvSpPr txBox="1"/>
      </xdr:nvSpPr>
      <xdr:spPr>
        <a:xfrm>
          <a:off x="4124960"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46082</xdr:rowOff>
    </xdr:from>
    <xdr:to>
      <xdr:col>20</xdr:col>
      <xdr:colOff>38100</xdr:colOff>
      <xdr:row>81</xdr:row>
      <xdr:rowOff>147682</xdr:rowOff>
    </xdr:to>
    <xdr:sp macro="" textlink="">
      <xdr:nvSpPr>
        <xdr:cNvPr id="212" name="楕円 211">
          <a:extLst>
            <a:ext uri="{FF2B5EF4-FFF2-40B4-BE49-F238E27FC236}">
              <a16:creationId xmlns:a16="http://schemas.microsoft.com/office/drawing/2014/main" id="{286E8FCD-ED5B-4A84-B539-3125E1FB846C}"/>
            </a:ext>
          </a:extLst>
        </xdr:cNvPr>
        <xdr:cNvSpPr/>
      </xdr:nvSpPr>
      <xdr:spPr>
        <a:xfrm>
          <a:off x="3312160" y="136249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96882</xdr:rowOff>
    </xdr:from>
    <xdr:to>
      <xdr:col>24</xdr:col>
      <xdr:colOff>63500</xdr:colOff>
      <xdr:row>81</xdr:row>
      <xdr:rowOff>170362</xdr:rowOff>
    </xdr:to>
    <xdr:cxnSp macro="">
      <xdr:nvCxnSpPr>
        <xdr:cNvPr id="213" name="直線コネクタ 212">
          <a:extLst>
            <a:ext uri="{FF2B5EF4-FFF2-40B4-BE49-F238E27FC236}">
              <a16:creationId xmlns:a16="http://schemas.microsoft.com/office/drawing/2014/main" id="{221D0AC3-C3B2-4E50-9883-E5224C269E37}"/>
            </a:ext>
          </a:extLst>
        </xdr:cNvPr>
        <xdr:cNvCxnSpPr/>
      </xdr:nvCxnSpPr>
      <xdr:spPr>
        <a:xfrm>
          <a:off x="3355340" y="13675722"/>
          <a:ext cx="73152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11793</xdr:rowOff>
    </xdr:from>
    <xdr:to>
      <xdr:col>15</xdr:col>
      <xdr:colOff>101600</xdr:colOff>
      <xdr:row>81</xdr:row>
      <xdr:rowOff>113393</xdr:rowOff>
    </xdr:to>
    <xdr:sp macro="" textlink="">
      <xdr:nvSpPr>
        <xdr:cNvPr id="214" name="楕円 213">
          <a:extLst>
            <a:ext uri="{FF2B5EF4-FFF2-40B4-BE49-F238E27FC236}">
              <a16:creationId xmlns:a16="http://schemas.microsoft.com/office/drawing/2014/main" id="{212713B6-6C85-407D-ABE3-1DA2797099B6}"/>
            </a:ext>
          </a:extLst>
        </xdr:cNvPr>
        <xdr:cNvSpPr/>
      </xdr:nvSpPr>
      <xdr:spPr>
        <a:xfrm>
          <a:off x="2514600" y="135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62593</xdr:rowOff>
    </xdr:from>
    <xdr:to>
      <xdr:col>19</xdr:col>
      <xdr:colOff>177800</xdr:colOff>
      <xdr:row>81</xdr:row>
      <xdr:rowOff>96882</xdr:rowOff>
    </xdr:to>
    <xdr:cxnSp macro="">
      <xdr:nvCxnSpPr>
        <xdr:cNvPr id="215" name="直線コネクタ 214">
          <a:extLst>
            <a:ext uri="{FF2B5EF4-FFF2-40B4-BE49-F238E27FC236}">
              <a16:creationId xmlns:a16="http://schemas.microsoft.com/office/drawing/2014/main" id="{3F75FCB8-3A89-4968-9132-323782F1DE3D}"/>
            </a:ext>
          </a:extLst>
        </xdr:cNvPr>
        <xdr:cNvCxnSpPr/>
      </xdr:nvCxnSpPr>
      <xdr:spPr>
        <a:xfrm>
          <a:off x="2565400" y="13641433"/>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16" name="楕円 215">
          <a:extLst>
            <a:ext uri="{FF2B5EF4-FFF2-40B4-BE49-F238E27FC236}">
              <a16:creationId xmlns:a16="http://schemas.microsoft.com/office/drawing/2014/main" id="{0FE92289-C569-48F0-AA19-B674D7160A66}"/>
            </a:ext>
          </a:extLst>
        </xdr:cNvPr>
        <xdr:cNvSpPr/>
      </xdr:nvSpPr>
      <xdr:spPr>
        <a:xfrm>
          <a:off x="1739900" y="1355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81</xdr:row>
      <xdr:rowOff>62593</xdr:rowOff>
    </xdr:to>
    <xdr:cxnSp macro="">
      <xdr:nvCxnSpPr>
        <xdr:cNvPr id="217" name="直線コネクタ 216">
          <a:extLst>
            <a:ext uri="{FF2B5EF4-FFF2-40B4-BE49-F238E27FC236}">
              <a16:creationId xmlns:a16="http://schemas.microsoft.com/office/drawing/2014/main" id="{8DAAF90B-9333-4AD0-84A9-E4D2566B0F8E}"/>
            </a:ext>
          </a:extLst>
        </xdr:cNvPr>
        <xdr:cNvCxnSpPr/>
      </xdr:nvCxnSpPr>
      <xdr:spPr>
        <a:xfrm>
          <a:off x="1790700" y="13605510"/>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116295</xdr:rowOff>
    </xdr:from>
    <xdr:to>
      <xdr:col>6</xdr:col>
      <xdr:colOff>38100</xdr:colOff>
      <xdr:row>81</xdr:row>
      <xdr:rowOff>46445</xdr:rowOff>
    </xdr:to>
    <xdr:sp macro="" textlink="">
      <xdr:nvSpPr>
        <xdr:cNvPr id="218" name="楕円 217">
          <a:extLst>
            <a:ext uri="{FF2B5EF4-FFF2-40B4-BE49-F238E27FC236}">
              <a16:creationId xmlns:a16="http://schemas.microsoft.com/office/drawing/2014/main" id="{2E3616CC-EA7B-4305-AEA7-ACA695B4A00B}"/>
            </a:ext>
          </a:extLst>
        </xdr:cNvPr>
        <xdr:cNvSpPr/>
      </xdr:nvSpPr>
      <xdr:spPr>
        <a:xfrm>
          <a:off x="965200" y="13527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167095</xdr:rowOff>
    </xdr:from>
    <xdr:to>
      <xdr:col>10</xdr:col>
      <xdr:colOff>114300</xdr:colOff>
      <xdr:row>81</xdr:row>
      <xdr:rowOff>26670</xdr:rowOff>
    </xdr:to>
    <xdr:cxnSp macro="">
      <xdr:nvCxnSpPr>
        <xdr:cNvPr id="219" name="直線コネクタ 218">
          <a:extLst>
            <a:ext uri="{FF2B5EF4-FFF2-40B4-BE49-F238E27FC236}">
              <a16:creationId xmlns:a16="http://schemas.microsoft.com/office/drawing/2014/main" id="{44ECBF5E-A542-486A-8869-052D57957AC5}"/>
            </a:ext>
          </a:extLst>
        </xdr:cNvPr>
        <xdr:cNvCxnSpPr/>
      </xdr:nvCxnSpPr>
      <xdr:spPr>
        <a:xfrm>
          <a:off x="1008380" y="13578295"/>
          <a:ext cx="78232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220" name="n_1aveValue【福祉施設】&#10;有形固定資産減価償却率">
          <a:extLst>
            <a:ext uri="{FF2B5EF4-FFF2-40B4-BE49-F238E27FC236}">
              <a16:creationId xmlns:a16="http://schemas.microsoft.com/office/drawing/2014/main" id="{7B0A64C3-8482-46E2-BBB2-2234B8D9AB11}"/>
            </a:ext>
          </a:extLst>
        </xdr:cNvPr>
        <xdr:cNvSpPr txBox="1"/>
      </xdr:nvSpPr>
      <xdr:spPr>
        <a:xfrm>
          <a:off x="3170564"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97989</xdr:rowOff>
    </xdr:from>
    <xdr:ext cx="405111" cy="259045"/>
    <xdr:sp macro="" textlink="">
      <xdr:nvSpPr>
        <xdr:cNvPr id="221" name="n_2aveValue【福祉施設】&#10;有形固定資産減価償却率">
          <a:extLst>
            <a:ext uri="{FF2B5EF4-FFF2-40B4-BE49-F238E27FC236}">
              <a16:creationId xmlns:a16="http://schemas.microsoft.com/office/drawing/2014/main" id="{DA24BD5B-7007-4BB8-B00B-75388551CF05}"/>
            </a:ext>
          </a:extLst>
        </xdr:cNvPr>
        <xdr:cNvSpPr txBox="1"/>
      </xdr:nvSpPr>
      <xdr:spPr>
        <a:xfrm>
          <a:off x="2385704" y="1401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13079</xdr:rowOff>
    </xdr:from>
    <xdr:ext cx="405111" cy="259045"/>
    <xdr:sp macro="" textlink="">
      <xdr:nvSpPr>
        <xdr:cNvPr id="222" name="n_3aveValue【福祉施設】&#10;有形固定資産減価償却率">
          <a:extLst>
            <a:ext uri="{FF2B5EF4-FFF2-40B4-BE49-F238E27FC236}">
              <a16:creationId xmlns:a16="http://schemas.microsoft.com/office/drawing/2014/main" id="{6B676D0B-8778-481D-9A32-B9C57ABFED97}"/>
            </a:ext>
          </a:extLst>
        </xdr:cNvPr>
        <xdr:cNvSpPr txBox="1"/>
      </xdr:nvSpPr>
      <xdr:spPr>
        <a:xfrm>
          <a:off x="1611004" y="13927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163303</xdr:rowOff>
    </xdr:from>
    <xdr:ext cx="405111" cy="259045"/>
    <xdr:sp macro="" textlink="">
      <xdr:nvSpPr>
        <xdr:cNvPr id="223" name="n_4aveValue【福祉施設】&#10;有形固定資産減価償却率">
          <a:extLst>
            <a:ext uri="{FF2B5EF4-FFF2-40B4-BE49-F238E27FC236}">
              <a16:creationId xmlns:a16="http://schemas.microsoft.com/office/drawing/2014/main" id="{7031E9ED-DC46-4E8F-A33C-A52BC9FC0092}"/>
            </a:ext>
          </a:extLst>
        </xdr:cNvPr>
        <xdr:cNvSpPr txBox="1"/>
      </xdr:nvSpPr>
      <xdr:spPr>
        <a:xfrm>
          <a:off x="836304" y="1390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164209</xdr:rowOff>
    </xdr:from>
    <xdr:ext cx="405111" cy="259045"/>
    <xdr:sp macro="" textlink="">
      <xdr:nvSpPr>
        <xdr:cNvPr id="224" name="n_1mainValue【福祉施設】&#10;有形固定資産減価償却率">
          <a:extLst>
            <a:ext uri="{FF2B5EF4-FFF2-40B4-BE49-F238E27FC236}">
              <a16:creationId xmlns:a16="http://schemas.microsoft.com/office/drawing/2014/main" id="{5001D177-EC9C-4D52-B93D-D757DEC91849}"/>
            </a:ext>
          </a:extLst>
        </xdr:cNvPr>
        <xdr:cNvSpPr txBox="1"/>
      </xdr:nvSpPr>
      <xdr:spPr>
        <a:xfrm>
          <a:off x="3170564" y="134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129920</xdr:rowOff>
    </xdr:from>
    <xdr:ext cx="405111" cy="259045"/>
    <xdr:sp macro="" textlink="">
      <xdr:nvSpPr>
        <xdr:cNvPr id="225" name="n_2mainValue【福祉施設】&#10;有形固定資産減価償却率">
          <a:extLst>
            <a:ext uri="{FF2B5EF4-FFF2-40B4-BE49-F238E27FC236}">
              <a16:creationId xmlns:a16="http://schemas.microsoft.com/office/drawing/2014/main" id="{62B97854-DCF7-4451-99CD-729BFDC41BF5}"/>
            </a:ext>
          </a:extLst>
        </xdr:cNvPr>
        <xdr:cNvSpPr txBox="1"/>
      </xdr:nvSpPr>
      <xdr:spPr>
        <a:xfrm>
          <a:off x="2385704" y="1337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226" name="n_3mainValue【福祉施設】&#10;有形固定資産減価償却率">
          <a:extLst>
            <a:ext uri="{FF2B5EF4-FFF2-40B4-BE49-F238E27FC236}">
              <a16:creationId xmlns:a16="http://schemas.microsoft.com/office/drawing/2014/main" id="{B2F1902B-64FA-456B-8434-BCBDCA53F602}"/>
            </a:ext>
          </a:extLst>
        </xdr:cNvPr>
        <xdr:cNvSpPr txBox="1"/>
      </xdr:nvSpPr>
      <xdr:spPr>
        <a:xfrm>
          <a:off x="16110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62972</xdr:rowOff>
    </xdr:from>
    <xdr:ext cx="405111" cy="259045"/>
    <xdr:sp macro="" textlink="">
      <xdr:nvSpPr>
        <xdr:cNvPr id="227" name="n_4mainValue【福祉施設】&#10;有形固定資産減価償却率">
          <a:extLst>
            <a:ext uri="{FF2B5EF4-FFF2-40B4-BE49-F238E27FC236}">
              <a16:creationId xmlns:a16="http://schemas.microsoft.com/office/drawing/2014/main" id="{59C84AAE-44B2-4E8C-A684-87AA407048EA}"/>
            </a:ext>
          </a:extLst>
        </xdr:cNvPr>
        <xdr:cNvSpPr txBox="1"/>
      </xdr:nvSpPr>
      <xdr:spPr>
        <a:xfrm>
          <a:off x="836304" y="133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8" name="正方形/長方形 227">
          <a:extLst>
            <a:ext uri="{FF2B5EF4-FFF2-40B4-BE49-F238E27FC236}">
              <a16:creationId xmlns:a16="http://schemas.microsoft.com/office/drawing/2014/main" id="{1801D87A-BC17-4861-8738-B47F688EC95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9" name="正方形/長方形 228">
          <a:extLst>
            <a:ext uri="{FF2B5EF4-FFF2-40B4-BE49-F238E27FC236}">
              <a16:creationId xmlns:a16="http://schemas.microsoft.com/office/drawing/2014/main" id="{FA4E090E-F52E-4ADE-A053-549E1088362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0" name="正方形/長方形 229">
          <a:extLst>
            <a:ext uri="{FF2B5EF4-FFF2-40B4-BE49-F238E27FC236}">
              <a16:creationId xmlns:a16="http://schemas.microsoft.com/office/drawing/2014/main" id="{E8DDDD1E-2DAB-4808-91FC-56E1F730CE5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1" name="正方形/長方形 230">
          <a:extLst>
            <a:ext uri="{FF2B5EF4-FFF2-40B4-BE49-F238E27FC236}">
              <a16:creationId xmlns:a16="http://schemas.microsoft.com/office/drawing/2014/main" id="{5886640D-7493-4D01-975E-E82C9AD8612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2" name="正方形/長方形 231">
          <a:extLst>
            <a:ext uri="{FF2B5EF4-FFF2-40B4-BE49-F238E27FC236}">
              <a16:creationId xmlns:a16="http://schemas.microsoft.com/office/drawing/2014/main" id="{84C273F0-FE1A-44AD-9A58-47D92E2189F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3" name="正方形/長方形 232">
          <a:extLst>
            <a:ext uri="{FF2B5EF4-FFF2-40B4-BE49-F238E27FC236}">
              <a16:creationId xmlns:a16="http://schemas.microsoft.com/office/drawing/2014/main" id="{59E80A4F-FCEC-4C08-9AF7-A409220ABCD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4" name="正方形/長方形 233">
          <a:extLst>
            <a:ext uri="{FF2B5EF4-FFF2-40B4-BE49-F238E27FC236}">
              <a16:creationId xmlns:a16="http://schemas.microsoft.com/office/drawing/2014/main" id="{1D50A513-0876-4AA5-B0DD-AA9FF1F731B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5" name="正方形/長方形 234">
          <a:extLst>
            <a:ext uri="{FF2B5EF4-FFF2-40B4-BE49-F238E27FC236}">
              <a16:creationId xmlns:a16="http://schemas.microsoft.com/office/drawing/2014/main" id="{5CE3384F-3893-488A-B853-3BAAC75E0CA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6" name="テキスト ボックス 235">
          <a:extLst>
            <a:ext uri="{FF2B5EF4-FFF2-40B4-BE49-F238E27FC236}">
              <a16:creationId xmlns:a16="http://schemas.microsoft.com/office/drawing/2014/main" id="{7B4EDF0E-3BAA-4A6D-BC0A-C4ADFEC2120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7" name="直線コネクタ 236">
          <a:extLst>
            <a:ext uri="{FF2B5EF4-FFF2-40B4-BE49-F238E27FC236}">
              <a16:creationId xmlns:a16="http://schemas.microsoft.com/office/drawing/2014/main" id="{9B5F8A2D-C71B-449C-98CB-D6B307D54D7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8" name="直線コネクタ 237">
          <a:extLst>
            <a:ext uri="{FF2B5EF4-FFF2-40B4-BE49-F238E27FC236}">
              <a16:creationId xmlns:a16="http://schemas.microsoft.com/office/drawing/2014/main" id="{6D746C4D-9F21-486A-9ED5-4F7FA32B0269}"/>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9" name="テキスト ボックス 238">
          <a:extLst>
            <a:ext uri="{FF2B5EF4-FFF2-40B4-BE49-F238E27FC236}">
              <a16:creationId xmlns:a16="http://schemas.microsoft.com/office/drawing/2014/main" id="{A6C7B54A-6D56-4332-82AB-1D9E8F5271A7}"/>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0" name="直線コネクタ 239">
          <a:extLst>
            <a:ext uri="{FF2B5EF4-FFF2-40B4-BE49-F238E27FC236}">
              <a16:creationId xmlns:a16="http://schemas.microsoft.com/office/drawing/2014/main" id="{6414D084-BF38-4C36-A291-BC2FBF8815D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41" name="テキスト ボックス 240">
          <a:extLst>
            <a:ext uri="{FF2B5EF4-FFF2-40B4-BE49-F238E27FC236}">
              <a16:creationId xmlns:a16="http://schemas.microsoft.com/office/drawing/2014/main" id="{BE4AE99F-E5D8-4A04-A9FD-9C50D1F264B4}"/>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42" name="直線コネクタ 241">
          <a:extLst>
            <a:ext uri="{FF2B5EF4-FFF2-40B4-BE49-F238E27FC236}">
              <a16:creationId xmlns:a16="http://schemas.microsoft.com/office/drawing/2014/main" id="{EBA86655-31DB-409C-8542-C6BD00BCB56C}"/>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3" name="テキスト ボックス 242">
          <a:extLst>
            <a:ext uri="{FF2B5EF4-FFF2-40B4-BE49-F238E27FC236}">
              <a16:creationId xmlns:a16="http://schemas.microsoft.com/office/drawing/2014/main" id="{6C28660D-F384-4593-8833-B47B08006408}"/>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4" name="直線コネクタ 243">
          <a:extLst>
            <a:ext uri="{FF2B5EF4-FFF2-40B4-BE49-F238E27FC236}">
              <a16:creationId xmlns:a16="http://schemas.microsoft.com/office/drawing/2014/main" id="{FABA6103-95CC-41A4-A95F-E8C4566785EF}"/>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5" name="テキスト ボックス 244">
          <a:extLst>
            <a:ext uri="{FF2B5EF4-FFF2-40B4-BE49-F238E27FC236}">
              <a16:creationId xmlns:a16="http://schemas.microsoft.com/office/drawing/2014/main" id="{AF47349F-3807-4DD6-8DE7-9F107882E93C}"/>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6" name="直線コネクタ 245">
          <a:extLst>
            <a:ext uri="{FF2B5EF4-FFF2-40B4-BE49-F238E27FC236}">
              <a16:creationId xmlns:a16="http://schemas.microsoft.com/office/drawing/2014/main" id="{B042F01E-47C4-415A-93B4-35DE2B6DA893}"/>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7" name="テキスト ボックス 246">
          <a:extLst>
            <a:ext uri="{FF2B5EF4-FFF2-40B4-BE49-F238E27FC236}">
              <a16:creationId xmlns:a16="http://schemas.microsoft.com/office/drawing/2014/main" id="{3D45B80E-F00C-4297-9639-15CDFF424A38}"/>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8" name="直線コネクタ 247">
          <a:extLst>
            <a:ext uri="{FF2B5EF4-FFF2-40B4-BE49-F238E27FC236}">
              <a16:creationId xmlns:a16="http://schemas.microsoft.com/office/drawing/2014/main" id="{D0915BAB-646E-482B-99AA-5DD794D56913}"/>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9" name="テキスト ボックス 248">
          <a:extLst>
            <a:ext uri="{FF2B5EF4-FFF2-40B4-BE49-F238E27FC236}">
              <a16:creationId xmlns:a16="http://schemas.microsoft.com/office/drawing/2014/main" id="{1F4A526E-01CC-4A7E-8E4A-071438CF87E1}"/>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0" name="直線コネクタ 249">
          <a:extLst>
            <a:ext uri="{FF2B5EF4-FFF2-40B4-BE49-F238E27FC236}">
              <a16:creationId xmlns:a16="http://schemas.microsoft.com/office/drawing/2014/main" id="{83D69284-F3CC-4BA8-B823-A804A3B4890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782FF597-51AE-4B5D-9A43-2A3118490EF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2" name="【福祉施設】&#10;一人当たり面積グラフ枠">
          <a:extLst>
            <a:ext uri="{FF2B5EF4-FFF2-40B4-BE49-F238E27FC236}">
              <a16:creationId xmlns:a16="http://schemas.microsoft.com/office/drawing/2014/main" id="{EB7957C5-BF4F-429E-9104-6ECAB17F67F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76</xdr:row>
      <xdr:rowOff>165463</xdr:rowOff>
    </xdr:from>
    <xdr:to>
      <xdr:col>54</xdr:col>
      <xdr:colOff>189865</xdr:colOff>
      <xdr:row>85</xdr:row>
      <xdr:rowOff>124642</xdr:rowOff>
    </xdr:to>
    <xdr:cxnSp macro="">
      <xdr:nvCxnSpPr>
        <xdr:cNvPr id="253" name="直線コネクタ 252">
          <a:extLst>
            <a:ext uri="{FF2B5EF4-FFF2-40B4-BE49-F238E27FC236}">
              <a16:creationId xmlns:a16="http://schemas.microsoft.com/office/drawing/2014/main" id="{1BC11C55-C7F5-4D77-8148-2F3D88DDBA1B}"/>
            </a:ext>
          </a:extLst>
        </xdr:cNvPr>
        <xdr:cNvCxnSpPr/>
      </xdr:nvCxnSpPr>
      <xdr:spPr>
        <a:xfrm flipV="1">
          <a:off x="9219565" y="12906103"/>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128469</xdr:rowOff>
    </xdr:from>
    <xdr:ext cx="469744" cy="259045"/>
    <xdr:sp macro="" textlink="">
      <xdr:nvSpPr>
        <xdr:cNvPr id="254" name="【福祉施設】&#10;一人当たり面積最小値テキスト">
          <a:extLst>
            <a:ext uri="{FF2B5EF4-FFF2-40B4-BE49-F238E27FC236}">
              <a16:creationId xmlns:a16="http://schemas.microsoft.com/office/drawing/2014/main" id="{555BD78E-E368-41A9-A229-43388D2DDC5C}"/>
            </a:ext>
          </a:extLst>
        </xdr:cNvPr>
        <xdr:cNvSpPr txBox="1"/>
      </xdr:nvSpPr>
      <xdr:spPr>
        <a:xfrm>
          <a:off x="9258300" y="143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255" name="直線コネクタ 254">
          <a:extLst>
            <a:ext uri="{FF2B5EF4-FFF2-40B4-BE49-F238E27FC236}">
              <a16:creationId xmlns:a16="http://schemas.microsoft.com/office/drawing/2014/main" id="{56899E52-10A4-41F1-AD51-0FE145FE4A38}"/>
            </a:ext>
          </a:extLst>
        </xdr:cNvPr>
        <xdr:cNvCxnSpPr/>
      </xdr:nvCxnSpPr>
      <xdr:spPr>
        <a:xfrm>
          <a:off x="9154160" y="14374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112140</xdr:rowOff>
    </xdr:from>
    <xdr:ext cx="469744" cy="259045"/>
    <xdr:sp macro="" textlink="">
      <xdr:nvSpPr>
        <xdr:cNvPr id="256" name="【福祉施設】&#10;一人当たり面積最大値テキスト">
          <a:extLst>
            <a:ext uri="{FF2B5EF4-FFF2-40B4-BE49-F238E27FC236}">
              <a16:creationId xmlns:a16="http://schemas.microsoft.com/office/drawing/2014/main" id="{1C94DA0E-CDCA-4717-950D-92C6DE04B3C8}"/>
            </a:ext>
          </a:extLst>
        </xdr:cNvPr>
        <xdr:cNvSpPr txBox="1"/>
      </xdr:nvSpPr>
      <xdr:spPr>
        <a:xfrm>
          <a:off x="9258300" y="1268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165463</xdr:rowOff>
    </xdr:from>
    <xdr:to>
      <xdr:col>55</xdr:col>
      <xdr:colOff>88900</xdr:colOff>
      <xdr:row>76</xdr:row>
      <xdr:rowOff>165463</xdr:rowOff>
    </xdr:to>
    <xdr:cxnSp macro="">
      <xdr:nvCxnSpPr>
        <xdr:cNvPr id="257" name="直線コネクタ 256">
          <a:extLst>
            <a:ext uri="{FF2B5EF4-FFF2-40B4-BE49-F238E27FC236}">
              <a16:creationId xmlns:a16="http://schemas.microsoft.com/office/drawing/2014/main" id="{4AA7FCF8-10AC-45BA-BB3C-5747F82DF0BB}"/>
            </a:ext>
          </a:extLst>
        </xdr:cNvPr>
        <xdr:cNvCxnSpPr/>
      </xdr:nvCxnSpPr>
      <xdr:spPr>
        <a:xfrm>
          <a:off x="9154160" y="129061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122482</xdr:rowOff>
    </xdr:from>
    <xdr:ext cx="469744" cy="259045"/>
    <xdr:sp macro="" textlink="">
      <xdr:nvSpPr>
        <xdr:cNvPr id="258" name="【福祉施設】&#10;一人当たり面積平均値テキスト">
          <a:extLst>
            <a:ext uri="{FF2B5EF4-FFF2-40B4-BE49-F238E27FC236}">
              <a16:creationId xmlns:a16="http://schemas.microsoft.com/office/drawing/2014/main" id="{81683F30-3792-425A-963B-46D01C774882}"/>
            </a:ext>
          </a:extLst>
        </xdr:cNvPr>
        <xdr:cNvSpPr txBox="1"/>
      </xdr:nvSpPr>
      <xdr:spPr>
        <a:xfrm>
          <a:off x="9258300" y="1386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144055</xdr:rowOff>
    </xdr:from>
    <xdr:to>
      <xdr:col>55</xdr:col>
      <xdr:colOff>50800</xdr:colOff>
      <xdr:row>83</xdr:row>
      <xdr:rowOff>74205</xdr:rowOff>
    </xdr:to>
    <xdr:sp macro="" textlink="">
      <xdr:nvSpPr>
        <xdr:cNvPr id="259" name="フローチャート: 判断 258">
          <a:extLst>
            <a:ext uri="{FF2B5EF4-FFF2-40B4-BE49-F238E27FC236}">
              <a16:creationId xmlns:a16="http://schemas.microsoft.com/office/drawing/2014/main" id="{25859681-8B6B-455B-B833-2842C0053AB4}"/>
            </a:ext>
          </a:extLst>
        </xdr:cNvPr>
        <xdr:cNvSpPr/>
      </xdr:nvSpPr>
      <xdr:spPr>
        <a:xfrm>
          <a:off x="919226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11793</xdr:rowOff>
    </xdr:from>
    <xdr:to>
      <xdr:col>50</xdr:col>
      <xdr:colOff>165100</xdr:colOff>
      <xdr:row>83</xdr:row>
      <xdr:rowOff>113393</xdr:rowOff>
    </xdr:to>
    <xdr:sp macro="" textlink="">
      <xdr:nvSpPr>
        <xdr:cNvPr id="260" name="フローチャート: 判断 259">
          <a:extLst>
            <a:ext uri="{FF2B5EF4-FFF2-40B4-BE49-F238E27FC236}">
              <a16:creationId xmlns:a16="http://schemas.microsoft.com/office/drawing/2014/main" id="{1F66771C-58DF-4B53-A2C0-2A7F0A9BB67E}"/>
            </a:ext>
          </a:extLst>
        </xdr:cNvPr>
        <xdr:cNvSpPr/>
      </xdr:nvSpPr>
      <xdr:spPr>
        <a:xfrm>
          <a:off x="8445500" y="139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106499</xdr:rowOff>
    </xdr:from>
    <xdr:to>
      <xdr:col>46</xdr:col>
      <xdr:colOff>38100</xdr:colOff>
      <xdr:row>84</xdr:row>
      <xdr:rowOff>36649</xdr:rowOff>
    </xdr:to>
    <xdr:sp macro="" textlink="">
      <xdr:nvSpPr>
        <xdr:cNvPr id="261" name="フローチャート: 判断 260">
          <a:extLst>
            <a:ext uri="{FF2B5EF4-FFF2-40B4-BE49-F238E27FC236}">
              <a16:creationId xmlns:a16="http://schemas.microsoft.com/office/drawing/2014/main" id="{EF128685-FECC-4B0B-A0B7-851DCFDD57EB}"/>
            </a:ext>
          </a:extLst>
        </xdr:cNvPr>
        <xdr:cNvSpPr/>
      </xdr:nvSpPr>
      <xdr:spPr>
        <a:xfrm>
          <a:off x="7670800" y="140206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24856</xdr:rowOff>
    </xdr:from>
    <xdr:to>
      <xdr:col>41</xdr:col>
      <xdr:colOff>101600</xdr:colOff>
      <xdr:row>83</xdr:row>
      <xdr:rowOff>126456</xdr:rowOff>
    </xdr:to>
    <xdr:sp macro="" textlink="">
      <xdr:nvSpPr>
        <xdr:cNvPr id="262" name="フローチャート: 判断 261">
          <a:extLst>
            <a:ext uri="{FF2B5EF4-FFF2-40B4-BE49-F238E27FC236}">
              <a16:creationId xmlns:a16="http://schemas.microsoft.com/office/drawing/2014/main" id="{167A86AC-8B24-4D37-B63B-377620FE1E1B}"/>
            </a:ext>
          </a:extLst>
        </xdr:cNvPr>
        <xdr:cNvSpPr/>
      </xdr:nvSpPr>
      <xdr:spPr>
        <a:xfrm>
          <a:off x="6873240" y="1393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67311</xdr:rowOff>
    </xdr:from>
    <xdr:to>
      <xdr:col>36</xdr:col>
      <xdr:colOff>165100</xdr:colOff>
      <xdr:row>83</xdr:row>
      <xdr:rowOff>168911</xdr:rowOff>
    </xdr:to>
    <xdr:sp macro="" textlink="">
      <xdr:nvSpPr>
        <xdr:cNvPr id="263" name="フローチャート: 判断 262">
          <a:extLst>
            <a:ext uri="{FF2B5EF4-FFF2-40B4-BE49-F238E27FC236}">
              <a16:creationId xmlns:a16="http://schemas.microsoft.com/office/drawing/2014/main" id="{97FB1D0B-8D70-44B2-AEDF-E8A9C3F8A672}"/>
            </a:ext>
          </a:extLst>
        </xdr:cNvPr>
        <xdr:cNvSpPr/>
      </xdr:nvSpPr>
      <xdr:spPr>
        <a:xfrm>
          <a:off x="609854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41E4F23F-5ABC-4314-BA5A-C9BF75ECCE2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9A381B70-19EB-4DE3-9304-24ADF140A57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C7E1A7DD-B8BE-4E1F-B53F-F7D6AC053C3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6422A292-343F-418E-ABFD-5B2033F34D5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E20A10C4-F447-40FC-9A7B-7494137BFA5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114663</xdr:rowOff>
    </xdr:from>
    <xdr:to>
      <xdr:col>55</xdr:col>
      <xdr:colOff>50800</xdr:colOff>
      <xdr:row>77</xdr:row>
      <xdr:rowOff>44813</xdr:rowOff>
    </xdr:to>
    <xdr:sp macro="" textlink="">
      <xdr:nvSpPr>
        <xdr:cNvPr id="269" name="楕円 268">
          <a:extLst>
            <a:ext uri="{FF2B5EF4-FFF2-40B4-BE49-F238E27FC236}">
              <a16:creationId xmlns:a16="http://schemas.microsoft.com/office/drawing/2014/main" id="{21B8544F-F5E7-4400-82F0-138E8631152B}"/>
            </a:ext>
          </a:extLst>
        </xdr:cNvPr>
        <xdr:cNvSpPr/>
      </xdr:nvSpPr>
      <xdr:spPr>
        <a:xfrm>
          <a:off x="9192260" y="128553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67690</xdr:rowOff>
    </xdr:from>
    <xdr:ext cx="469744" cy="259045"/>
    <xdr:sp macro="" textlink="">
      <xdr:nvSpPr>
        <xdr:cNvPr id="270" name="【福祉施設】&#10;一人当たり面積該当値テキスト">
          <a:extLst>
            <a:ext uri="{FF2B5EF4-FFF2-40B4-BE49-F238E27FC236}">
              <a16:creationId xmlns:a16="http://schemas.microsoft.com/office/drawing/2014/main" id="{A2E347C8-7715-4120-A849-5D5B83C38094}"/>
            </a:ext>
          </a:extLst>
        </xdr:cNvPr>
        <xdr:cNvSpPr txBox="1"/>
      </xdr:nvSpPr>
      <xdr:spPr>
        <a:xfrm>
          <a:off x="9258300" y="128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129358</xdr:rowOff>
    </xdr:from>
    <xdr:to>
      <xdr:col>50</xdr:col>
      <xdr:colOff>165100</xdr:colOff>
      <xdr:row>78</xdr:row>
      <xdr:rowOff>59508</xdr:rowOff>
    </xdr:to>
    <xdr:sp macro="" textlink="">
      <xdr:nvSpPr>
        <xdr:cNvPr id="271" name="楕円 270">
          <a:extLst>
            <a:ext uri="{FF2B5EF4-FFF2-40B4-BE49-F238E27FC236}">
              <a16:creationId xmlns:a16="http://schemas.microsoft.com/office/drawing/2014/main" id="{7D548FDB-510A-4568-AC84-4770DCE7707E}"/>
            </a:ext>
          </a:extLst>
        </xdr:cNvPr>
        <xdr:cNvSpPr/>
      </xdr:nvSpPr>
      <xdr:spPr>
        <a:xfrm>
          <a:off x="8445500" y="130376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76</xdr:row>
      <xdr:rowOff>165463</xdr:rowOff>
    </xdr:from>
    <xdr:to>
      <xdr:col>55</xdr:col>
      <xdr:colOff>0</xdr:colOff>
      <xdr:row>78</xdr:row>
      <xdr:rowOff>8708</xdr:rowOff>
    </xdr:to>
    <xdr:cxnSp macro="">
      <xdr:nvCxnSpPr>
        <xdr:cNvPr id="272" name="直線コネクタ 271">
          <a:extLst>
            <a:ext uri="{FF2B5EF4-FFF2-40B4-BE49-F238E27FC236}">
              <a16:creationId xmlns:a16="http://schemas.microsoft.com/office/drawing/2014/main" id="{D2C05901-DC6B-4191-9C0E-ECE2B73932B3}"/>
            </a:ext>
          </a:extLst>
        </xdr:cNvPr>
        <xdr:cNvCxnSpPr/>
      </xdr:nvCxnSpPr>
      <xdr:spPr>
        <a:xfrm flipV="1">
          <a:off x="8496300" y="12906103"/>
          <a:ext cx="723900" cy="17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162016</xdr:rowOff>
    </xdr:from>
    <xdr:to>
      <xdr:col>46</xdr:col>
      <xdr:colOff>38100</xdr:colOff>
      <xdr:row>78</xdr:row>
      <xdr:rowOff>92166</xdr:rowOff>
    </xdr:to>
    <xdr:sp macro="" textlink="">
      <xdr:nvSpPr>
        <xdr:cNvPr id="273" name="楕円 272">
          <a:extLst>
            <a:ext uri="{FF2B5EF4-FFF2-40B4-BE49-F238E27FC236}">
              <a16:creationId xmlns:a16="http://schemas.microsoft.com/office/drawing/2014/main" id="{10B48E17-6B43-4E87-948E-CF89B92CD4CB}"/>
            </a:ext>
          </a:extLst>
        </xdr:cNvPr>
        <xdr:cNvSpPr/>
      </xdr:nvSpPr>
      <xdr:spPr>
        <a:xfrm>
          <a:off x="7670800" y="13070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8708</xdr:rowOff>
    </xdr:from>
    <xdr:to>
      <xdr:col>50</xdr:col>
      <xdr:colOff>114300</xdr:colOff>
      <xdr:row>78</xdr:row>
      <xdr:rowOff>41366</xdr:rowOff>
    </xdr:to>
    <xdr:cxnSp macro="">
      <xdr:nvCxnSpPr>
        <xdr:cNvPr id="274" name="直線コネクタ 273">
          <a:extLst>
            <a:ext uri="{FF2B5EF4-FFF2-40B4-BE49-F238E27FC236}">
              <a16:creationId xmlns:a16="http://schemas.microsoft.com/office/drawing/2014/main" id="{2F1BFB8D-D49E-46A8-A017-D8F5B208DC51}"/>
            </a:ext>
          </a:extLst>
        </xdr:cNvPr>
        <xdr:cNvCxnSpPr/>
      </xdr:nvCxnSpPr>
      <xdr:spPr>
        <a:xfrm flipV="1">
          <a:off x="7713980" y="13084628"/>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23223</xdr:rowOff>
    </xdr:from>
    <xdr:to>
      <xdr:col>41</xdr:col>
      <xdr:colOff>101600</xdr:colOff>
      <xdr:row>78</xdr:row>
      <xdr:rowOff>124823</xdr:rowOff>
    </xdr:to>
    <xdr:sp macro="" textlink="">
      <xdr:nvSpPr>
        <xdr:cNvPr id="275" name="楕円 274">
          <a:extLst>
            <a:ext uri="{FF2B5EF4-FFF2-40B4-BE49-F238E27FC236}">
              <a16:creationId xmlns:a16="http://schemas.microsoft.com/office/drawing/2014/main" id="{7D53A29A-FC97-4C13-A573-9C4EE266CE36}"/>
            </a:ext>
          </a:extLst>
        </xdr:cNvPr>
        <xdr:cNvSpPr/>
      </xdr:nvSpPr>
      <xdr:spPr>
        <a:xfrm>
          <a:off x="6873240" y="1309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41366</xdr:rowOff>
    </xdr:from>
    <xdr:to>
      <xdr:col>45</xdr:col>
      <xdr:colOff>177800</xdr:colOff>
      <xdr:row>78</xdr:row>
      <xdr:rowOff>74023</xdr:rowOff>
    </xdr:to>
    <xdr:cxnSp macro="">
      <xdr:nvCxnSpPr>
        <xdr:cNvPr id="276" name="直線コネクタ 275">
          <a:extLst>
            <a:ext uri="{FF2B5EF4-FFF2-40B4-BE49-F238E27FC236}">
              <a16:creationId xmlns:a16="http://schemas.microsoft.com/office/drawing/2014/main" id="{C63C8AD3-10FF-467F-88A9-4164A5512BB8}"/>
            </a:ext>
          </a:extLst>
        </xdr:cNvPr>
        <xdr:cNvCxnSpPr/>
      </xdr:nvCxnSpPr>
      <xdr:spPr>
        <a:xfrm flipV="1">
          <a:off x="6924040" y="1311728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59145</xdr:rowOff>
    </xdr:from>
    <xdr:to>
      <xdr:col>36</xdr:col>
      <xdr:colOff>165100</xdr:colOff>
      <xdr:row>78</xdr:row>
      <xdr:rowOff>160745</xdr:rowOff>
    </xdr:to>
    <xdr:sp macro="" textlink="">
      <xdr:nvSpPr>
        <xdr:cNvPr id="277" name="楕円 276">
          <a:extLst>
            <a:ext uri="{FF2B5EF4-FFF2-40B4-BE49-F238E27FC236}">
              <a16:creationId xmlns:a16="http://schemas.microsoft.com/office/drawing/2014/main" id="{0CD67DD6-2159-481E-A541-A3A30F3A281B}"/>
            </a:ext>
          </a:extLst>
        </xdr:cNvPr>
        <xdr:cNvSpPr/>
      </xdr:nvSpPr>
      <xdr:spPr>
        <a:xfrm>
          <a:off x="6098540" y="131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74023</xdr:rowOff>
    </xdr:from>
    <xdr:to>
      <xdr:col>41</xdr:col>
      <xdr:colOff>50800</xdr:colOff>
      <xdr:row>78</xdr:row>
      <xdr:rowOff>109945</xdr:rowOff>
    </xdr:to>
    <xdr:cxnSp macro="">
      <xdr:nvCxnSpPr>
        <xdr:cNvPr id="278" name="直線コネクタ 277">
          <a:extLst>
            <a:ext uri="{FF2B5EF4-FFF2-40B4-BE49-F238E27FC236}">
              <a16:creationId xmlns:a16="http://schemas.microsoft.com/office/drawing/2014/main" id="{17E654D9-5EA8-43DE-BA62-9ABC91AD9858}"/>
            </a:ext>
          </a:extLst>
        </xdr:cNvPr>
        <xdr:cNvCxnSpPr/>
      </xdr:nvCxnSpPr>
      <xdr:spPr>
        <a:xfrm flipV="1">
          <a:off x="6149340" y="13149943"/>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104520</xdr:rowOff>
    </xdr:from>
    <xdr:ext cx="469744" cy="259045"/>
    <xdr:sp macro="" textlink="">
      <xdr:nvSpPr>
        <xdr:cNvPr id="279" name="n_1aveValue【福祉施設】&#10;一人当たり面積">
          <a:extLst>
            <a:ext uri="{FF2B5EF4-FFF2-40B4-BE49-F238E27FC236}">
              <a16:creationId xmlns:a16="http://schemas.microsoft.com/office/drawing/2014/main" id="{69B8D33A-7AAA-440D-A2AE-C2EF1B800028}"/>
            </a:ext>
          </a:extLst>
        </xdr:cNvPr>
        <xdr:cNvSpPr txBox="1"/>
      </xdr:nvSpPr>
      <xdr:spPr>
        <a:xfrm>
          <a:off x="8271587" y="14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27776</xdr:rowOff>
    </xdr:from>
    <xdr:ext cx="469744" cy="259045"/>
    <xdr:sp macro="" textlink="">
      <xdr:nvSpPr>
        <xdr:cNvPr id="280" name="n_2aveValue【福祉施設】&#10;一人当たり面積">
          <a:extLst>
            <a:ext uri="{FF2B5EF4-FFF2-40B4-BE49-F238E27FC236}">
              <a16:creationId xmlns:a16="http://schemas.microsoft.com/office/drawing/2014/main" id="{B140BC98-3768-490E-A271-94CB0CCF0354}"/>
            </a:ext>
          </a:extLst>
        </xdr:cNvPr>
        <xdr:cNvSpPr txBox="1"/>
      </xdr:nvSpPr>
      <xdr:spPr>
        <a:xfrm>
          <a:off x="7509587" y="1410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117583</xdr:rowOff>
    </xdr:from>
    <xdr:ext cx="469744" cy="259045"/>
    <xdr:sp macro="" textlink="">
      <xdr:nvSpPr>
        <xdr:cNvPr id="281" name="n_3aveValue【福祉施設】&#10;一人当たり面積">
          <a:extLst>
            <a:ext uri="{FF2B5EF4-FFF2-40B4-BE49-F238E27FC236}">
              <a16:creationId xmlns:a16="http://schemas.microsoft.com/office/drawing/2014/main" id="{E919F4B4-09E7-482B-AA2E-2BA1889FB017}"/>
            </a:ext>
          </a:extLst>
        </xdr:cNvPr>
        <xdr:cNvSpPr txBox="1"/>
      </xdr:nvSpPr>
      <xdr:spPr>
        <a:xfrm>
          <a:off x="6712027" y="1403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160038</xdr:rowOff>
    </xdr:from>
    <xdr:ext cx="469744" cy="259045"/>
    <xdr:sp macro="" textlink="">
      <xdr:nvSpPr>
        <xdr:cNvPr id="282" name="n_4aveValue【福祉施設】&#10;一人当たり面積">
          <a:extLst>
            <a:ext uri="{FF2B5EF4-FFF2-40B4-BE49-F238E27FC236}">
              <a16:creationId xmlns:a16="http://schemas.microsoft.com/office/drawing/2014/main" id="{D8EC1B32-2619-41E5-BAB3-540482ABF3E5}"/>
            </a:ext>
          </a:extLst>
        </xdr:cNvPr>
        <xdr:cNvSpPr txBox="1"/>
      </xdr:nvSpPr>
      <xdr:spPr>
        <a:xfrm>
          <a:off x="5937327"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76035</xdr:rowOff>
    </xdr:from>
    <xdr:ext cx="469744" cy="259045"/>
    <xdr:sp macro="" textlink="">
      <xdr:nvSpPr>
        <xdr:cNvPr id="283" name="n_1mainValue【福祉施設】&#10;一人当たり面積">
          <a:extLst>
            <a:ext uri="{FF2B5EF4-FFF2-40B4-BE49-F238E27FC236}">
              <a16:creationId xmlns:a16="http://schemas.microsoft.com/office/drawing/2014/main" id="{3B2500A4-BD74-4592-A05E-E84AB4717480}"/>
            </a:ext>
          </a:extLst>
        </xdr:cNvPr>
        <xdr:cNvSpPr txBox="1"/>
      </xdr:nvSpPr>
      <xdr:spPr>
        <a:xfrm>
          <a:off x="8271587" y="1281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108693</xdr:rowOff>
    </xdr:from>
    <xdr:ext cx="469744" cy="259045"/>
    <xdr:sp macro="" textlink="">
      <xdr:nvSpPr>
        <xdr:cNvPr id="284" name="n_2mainValue【福祉施設】&#10;一人当たり面積">
          <a:extLst>
            <a:ext uri="{FF2B5EF4-FFF2-40B4-BE49-F238E27FC236}">
              <a16:creationId xmlns:a16="http://schemas.microsoft.com/office/drawing/2014/main" id="{EAD09B32-C927-41B0-977F-2CA30EEB047D}"/>
            </a:ext>
          </a:extLst>
        </xdr:cNvPr>
        <xdr:cNvSpPr txBox="1"/>
      </xdr:nvSpPr>
      <xdr:spPr>
        <a:xfrm>
          <a:off x="7509587" y="1284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141350</xdr:rowOff>
    </xdr:from>
    <xdr:ext cx="469744" cy="259045"/>
    <xdr:sp macro="" textlink="">
      <xdr:nvSpPr>
        <xdr:cNvPr id="285" name="n_3mainValue【福祉施設】&#10;一人当たり面積">
          <a:extLst>
            <a:ext uri="{FF2B5EF4-FFF2-40B4-BE49-F238E27FC236}">
              <a16:creationId xmlns:a16="http://schemas.microsoft.com/office/drawing/2014/main" id="{17CE7B70-FACF-4722-AC6A-5FBD54CF53DE}"/>
            </a:ext>
          </a:extLst>
        </xdr:cNvPr>
        <xdr:cNvSpPr txBox="1"/>
      </xdr:nvSpPr>
      <xdr:spPr>
        <a:xfrm>
          <a:off x="6712027" y="1288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5822</xdr:rowOff>
    </xdr:from>
    <xdr:ext cx="469744" cy="259045"/>
    <xdr:sp macro="" textlink="">
      <xdr:nvSpPr>
        <xdr:cNvPr id="286" name="n_4mainValue【福祉施設】&#10;一人当たり面積">
          <a:extLst>
            <a:ext uri="{FF2B5EF4-FFF2-40B4-BE49-F238E27FC236}">
              <a16:creationId xmlns:a16="http://schemas.microsoft.com/office/drawing/2014/main" id="{DDF81C16-F728-4786-B09B-03CE5EA60BC8}"/>
            </a:ext>
          </a:extLst>
        </xdr:cNvPr>
        <xdr:cNvSpPr txBox="1"/>
      </xdr:nvSpPr>
      <xdr:spPr>
        <a:xfrm>
          <a:off x="5937327" y="129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7" name="正方形/長方形 286">
          <a:extLst>
            <a:ext uri="{FF2B5EF4-FFF2-40B4-BE49-F238E27FC236}">
              <a16:creationId xmlns:a16="http://schemas.microsoft.com/office/drawing/2014/main" id="{834F8455-107B-4809-A5C5-D08629DEA5A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8" name="正方形/長方形 287">
          <a:extLst>
            <a:ext uri="{FF2B5EF4-FFF2-40B4-BE49-F238E27FC236}">
              <a16:creationId xmlns:a16="http://schemas.microsoft.com/office/drawing/2014/main" id="{8AA3D24E-6284-453A-83BB-E22AA5EAABF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9" name="正方形/長方形 288">
          <a:extLst>
            <a:ext uri="{FF2B5EF4-FFF2-40B4-BE49-F238E27FC236}">
              <a16:creationId xmlns:a16="http://schemas.microsoft.com/office/drawing/2014/main" id="{0D455891-F42C-4B89-819A-2456AA59F1D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0" name="正方形/長方形 289">
          <a:extLst>
            <a:ext uri="{FF2B5EF4-FFF2-40B4-BE49-F238E27FC236}">
              <a16:creationId xmlns:a16="http://schemas.microsoft.com/office/drawing/2014/main" id="{BBD3163E-967B-4DC7-A4A4-1E05C562935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1" name="正方形/長方形 290">
          <a:extLst>
            <a:ext uri="{FF2B5EF4-FFF2-40B4-BE49-F238E27FC236}">
              <a16:creationId xmlns:a16="http://schemas.microsoft.com/office/drawing/2014/main" id="{C50075B8-73F4-484D-9E20-71D896F8A17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2" name="正方形/長方形 291">
          <a:extLst>
            <a:ext uri="{FF2B5EF4-FFF2-40B4-BE49-F238E27FC236}">
              <a16:creationId xmlns:a16="http://schemas.microsoft.com/office/drawing/2014/main" id="{3DAA139B-CC22-46E0-ACBD-53C6BD53C0D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3" name="正方形/長方形 292">
          <a:extLst>
            <a:ext uri="{FF2B5EF4-FFF2-40B4-BE49-F238E27FC236}">
              <a16:creationId xmlns:a16="http://schemas.microsoft.com/office/drawing/2014/main" id="{5C605CB9-DB34-4653-93C9-0E1239A04DF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4" name="正方形/長方形 293">
          <a:extLst>
            <a:ext uri="{FF2B5EF4-FFF2-40B4-BE49-F238E27FC236}">
              <a16:creationId xmlns:a16="http://schemas.microsoft.com/office/drawing/2014/main" id="{144E02ED-09B7-4D89-BDA6-990A42B2E611}"/>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5" name="テキスト ボックス 294">
          <a:extLst>
            <a:ext uri="{FF2B5EF4-FFF2-40B4-BE49-F238E27FC236}">
              <a16:creationId xmlns:a16="http://schemas.microsoft.com/office/drawing/2014/main" id="{E8BF663B-5B89-4CCE-9004-74E89A6645DA}"/>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6" name="直線コネクタ 295">
          <a:extLst>
            <a:ext uri="{FF2B5EF4-FFF2-40B4-BE49-F238E27FC236}">
              <a16:creationId xmlns:a16="http://schemas.microsoft.com/office/drawing/2014/main" id="{1C6FD814-0667-438F-9163-B072F553B011}"/>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7" name="テキスト ボックス 296">
          <a:extLst>
            <a:ext uri="{FF2B5EF4-FFF2-40B4-BE49-F238E27FC236}">
              <a16:creationId xmlns:a16="http://schemas.microsoft.com/office/drawing/2014/main" id="{387FE91C-862E-4F74-B042-803451B02877}"/>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8" name="直線コネクタ 297">
          <a:extLst>
            <a:ext uri="{FF2B5EF4-FFF2-40B4-BE49-F238E27FC236}">
              <a16:creationId xmlns:a16="http://schemas.microsoft.com/office/drawing/2014/main" id="{7525973E-3A88-4163-96F8-DB3AEFCF8FAE}"/>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9" name="テキスト ボックス 298">
          <a:extLst>
            <a:ext uri="{FF2B5EF4-FFF2-40B4-BE49-F238E27FC236}">
              <a16:creationId xmlns:a16="http://schemas.microsoft.com/office/drawing/2014/main" id="{F7757126-01A5-4766-9BA8-5640B85AFAF0}"/>
            </a:ext>
          </a:extLst>
        </xdr:cNvPr>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0" name="直線コネクタ 299">
          <a:extLst>
            <a:ext uri="{FF2B5EF4-FFF2-40B4-BE49-F238E27FC236}">
              <a16:creationId xmlns:a16="http://schemas.microsoft.com/office/drawing/2014/main" id="{92F7EA92-D529-491E-B4BB-9AA5B2E4E25F}"/>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01" name="テキスト ボックス 300">
          <a:extLst>
            <a:ext uri="{FF2B5EF4-FFF2-40B4-BE49-F238E27FC236}">
              <a16:creationId xmlns:a16="http://schemas.microsoft.com/office/drawing/2014/main" id="{1F7565BF-34AC-4B4A-A8EC-C59439DB0529}"/>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02" name="直線コネクタ 301">
          <a:extLst>
            <a:ext uri="{FF2B5EF4-FFF2-40B4-BE49-F238E27FC236}">
              <a16:creationId xmlns:a16="http://schemas.microsoft.com/office/drawing/2014/main" id="{54309E9E-E9CD-40E4-AAC9-4FE3ED28B2BE}"/>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03" name="テキスト ボックス 302">
          <a:extLst>
            <a:ext uri="{FF2B5EF4-FFF2-40B4-BE49-F238E27FC236}">
              <a16:creationId xmlns:a16="http://schemas.microsoft.com/office/drawing/2014/main" id="{5FD4781B-41F6-497A-AE0B-3FAC5FFF72A7}"/>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04" name="直線コネクタ 303">
          <a:extLst>
            <a:ext uri="{FF2B5EF4-FFF2-40B4-BE49-F238E27FC236}">
              <a16:creationId xmlns:a16="http://schemas.microsoft.com/office/drawing/2014/main" id="{0DDAD3C5-DE8B-43D0-9536-D40A2ECB941C}"/>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5" name="テキスト ボックス 304">
          <a:extLst>
            <a:ext uri="{FF2B5EF4-FFF2-40B4-BE49-F238E27FC236}">
              <a16:creationId xmlns:a16="http://schemas.microsoft.com/office/drawing/2014/main" id="{C290E388-7D2E-4133-9BA8-D32BCA908A4C}"/>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a:extLst>
            <a:ext uri="{FF2B5EF4-FFF2-40B4-BE49-F238E27FC236}">
              <a16:creationId xmlns:a16="http://schemas.microsoft.com/office/drawing/2014/main" id="{3406E89C-85D4-43BE-B2B2-BA0CB6769954}"/>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7" name="テキスト ボックス 306">
          <a:extLst>
            <a:ext uri="{FF2B5EF4-FFF2-40B4-BE49-F238E27FC236}">
              <a16:creationId xmlns:a16="http://schemas.microsoft.com/office/drawing/2014/main" id="{BC5E8004-AB88-4BA8-9BE2-227225F9D0BF}"/>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a:extLst>
            <a:ext uri="{FF2B5EF4-FFF2-40B4-BE49-F238E27FC236}">
              <a16:creationId xmlns:a16="http://schemas.microsoft.com/office/drawing/2014/main" id="{796F5E15-3F83-4296-A337-821EC6D39706}"/>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121920</xdr:rowOff>
    </xdr:from>
    <xdr:to>
      <xdr:col>24</xdr:col>
      <xdr:colOff>62865</xdr:colOff>
      <xdr:row>108</xdr:row>
      <xdr:rowOff>126492</xdr:rowOff>
    </xdr:to>
    <xdr:cxnSp macro="">
      <xdr:nvCxnSpPr>
        <xdr:cNvPr id="309" name="直線コネクタ 308">
          <a:extLst>
            <a:ext uri="{FF2B5EF4-FFF2-40B4-BE49-F238E27FC236}">
              <a16:creationId xmlns:a16="http://schemas.microsoft.com/office/drawing/2014/main" id="{BA56F5B9-4DAB-4CFD-80A8-3626F6E31307}"/>
            </a:ext>
          </a:extLst>
        </xdr:cNvPr>
        <xdr:cNvCxnSpPr/>
      </xdr:nvCxnSpPr>
      <xdr:spPr>
        <a:xfrm flipV="1">
          <a:off x="4086225" y="17053560"/>
          <a:ext cx="0" cy="1178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130319</xdr:rowOff>
    </xdr:from>
    <xdr:ext cx="405111" cy="259045"/>
    <xdr:sp macro="" textlink="">
      <xdr:nvSpPr>
        <xdr:cNvPr id="310" name="【市民会館】&#10;有形固定資産減価償却率最小値テキスト">
          <a:extLst>
            <a:ext uri="{FF2B5EF4-FFF2-40B4-BE49-F238E27FC236}">
              <a16:creationId xmlns:a16="http://schemas.microsoft.com/office/drawing/2014/main" id="{8A28A7FE-9E31-4225-860E-46E7AF1DD500}"/>
            </a:ext>
          </a:extLst>
        </xdr:cNvPr>
        <xdr:cNvSpPr txBox="1"/>
      </xdr:nvSpPr>
      <xdr:spPr>
        <a:xfrm>
          <a:off x="4124960" y="1823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126492</xdr:rowOff>
    </xdr:from>
    <xdr:to>
      <xdr:col>24</xdr:col>
      <xdr:colOff>152400</xdr:colOff>
      <xdr:row>108</xdr:row>
      <xdr:rowOff>126492</xdr:rowOff>
    </xdr:to>
    <xdr:cxnSp macro="">
      <xdr:nvCxnSpPr>
        <xdr:cNvPr id="311" name="直線コネクタ 310">
          <a:extLst>
            <a:ext uri="{FF2B5EF4-FFF2-40B4-BE49-F238E27FC236}">
              <a16:creationId xmlns:a16="http://schemas.microsoft.com/office/drawing/2014/main" id="{0F3099E2-23B5-4D40-BF87-21B00149259C}"/>
            </a:ext>
          </a:extLst>
        </xdr:cNvPr>
        <xdr:cNvCxnSpPr/>
      </xdr:nvCxnSpPr>
      <xdr:spPr>
        <a:xfrm>
          <a:off x="4020820" y="182316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68597</xdr:rowOff>
    </xdr:from>
    <xdr:ext cx="405111" cy="259045"/>
    <xdr:sp macro="" textlink="">
      <xdr:nvSpPr>
        <xdr:cNvPr id="312" name="【市民会館】&#10;有形固定資産減価償却率最大値テキスト">
          <a:extLst>
            <a:ext uri="{FF2B5EF4-FFF2-40B4-BE49-F238E27FC236}">
              <a16:creationId xmlns:a16="http://schemas.microsoft.com/office/drawing/2014/main" id="{5CB5F502-06E5-4298-AE5C-F66CCDAE395E}"/>
            </a:ext>
          </a:extLst>
        </xdr:cNvPr>
        <xdr:cNvSpPr txBox="1"/>
      </xdr:nvSpPr>
      <xdr:spPr>
        <a:xfrm>
          <a:off x="412496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121920</xdr:rowOff>
    </xdr:from>
    <xdr:to>
      <xdr:col>24</xdr:col>
      <xdr:colOff>152400</xdr:colOff>
      <xdr:row>101</xdr:row>
      <xdr:rowOff>121920</xdr:rowOff>
    </xdr:to>
    <xdr:cxnSp macro="">
      <xdr:nvCxnSpPr>
        <xdr:cNvPr id="313" name="直線コネクタ 312">
          <a:extLst>
            <a:ext uri="{FF2B5EF4-FFF2-40B4-BE49-F238E27FC236}">
              <a16:creationId xmlns:a16="http://schemas.microsoft.com/office/drawing/2014/main" id="{B017A560-7C40-4B26-9C22-705AD77D564D}"/>
            </a:ext>
          </a:extLst>
        </xdr:cNvPr>
        <xdr:cNvCxnSpPr/>
      </xdr:nvCxnSpPr>
      <xdr:spPr>
        <a:xfrm>
          <a:off x="4020820" y="1705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13988</xdr:rowOff>
    </xdr:from>
    <xdr:ext cx="405111" cy="259045"/>
    <xdr:sp macro="" textlink="">
      <xdr:nvSpPr>
        <xdr:cNvPr id="314" name="【市民会館】&#10;有形固定資産減価償却率平均値テキスト">
          <a:extLst>
            <a:ext uri="{FF2B5EF4-FFF2-40B4-BE49-F238E27FC236}">
              <a16:creationId xmlns:a16="http://schemas.microsoft.com/office/drawing/2014/main" id="{CA27D96A-4D42-4DBA-918F-388815C5E1EA}"/>
            </a:ext>
          </a:extLst>
        </xdr:cNvPr>
        <xdr:cNvSpPr txBox="1"/>
      </xdr:nvSpPr>
      <xdr:spPr>
        <a:xfrm>
          <a:off x="4124960" y="174485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315" name="フローチャート: 判断 314">
          <a:extLst>
            <a:ext uri="{FF2B5EF4-FFF2-40B4-BE49-F238E27FC236}">
              <a16:creationId xmlns:a16="http://schemas.microsoft.com/office/drawing/2014/main" id="{F430E79D-3399-461A-A765-9FEF062BB752}"/>
            </a:ext>
          </a:extLst>
        </xdr:cNvPr>
        <xdr:cNvSpPr/>
      </xdr:nvSpPr>
      <xdr:spPr>
        <a:xfrm>
          <a:off x="403606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137413</xdr:rowOff>
    </xdr:from>
    <xdr:to>
      <xdr:col>20</xdr:col>
      <xdr:colOff>38100</xdr:colOff>
      <xdr:row>105</xdr:row>
      <xdr:rowOff>67563</xdr:rowOff>
    </xdr:to>
    <xdr:sp macro="" textlink="">
      <xdr:nvSpPr>
        <xdr:cNvPr id="316" name="フローチャート: 判断 315">
          <a:extLst>
            <a:ext uri="{FF2B5EF4-FFF2-40B4-BE49-F238E27FC236}">
              <a16:creationId xmlns:a16="http://schemas.microsoft.com/office/drawing/2014/main" id="{CA12BD3F-231B-4C80-8863-AA927908CF2D}"/>
            </a:ext>
          </a:extLst>
        </xdr:cNvPr>
        <xdr:cNvSpPr/>
      </xdr:nvSpPr>
      <xdr:spPr>
        <a:xfrm>
          <a:off x="3312160" y="175719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91694</xdr:rowOff>
    </xdr:from>
    <xdr:to>
      <xdr:col>15</xdr:col>
      <xdr:colOff>101600</xdr:colOff>
      <xdr:row>105</xdr:row>
      <xdr:rowOff>21844</xdr:rowOff>
    </xdr:to>
    <xdr:sp macro="" textlink="">
      <xdr:nvSpPr>
        <xdr:cNvPr id="317" name="フローチャート: 判断 316">
          <a:extLst>
            <a:ext uri="{FF2B5EF4-FFF2-40B4-BE49-F238E27FC236}">
              <a16:creationId xmlns:a16="http://schemas.microsoft.com/office/drawing/2014/main" id="{301A2818-13DC-4D65-A025-F5E3B882E4C6}"/>
            </a:ext>
          </a:extLst>
        </xdr:cNvPr>
        <xdr:cNvSpPr/>
      </xdr:nvSpPr>
      <xdr:spPr>
        <a:xfrm>
          <a:off x="2514600" y="17526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61976</xdr:rowOff>
    </xdr:from>
    <xdr:to>
      <xdr:col>10</xdr:col>
      <xdr:colOff>165100</xdr:colOff>
      <xdr:row>103</xdr:row>
      <xdr:rowOff>163576</xdr:rowOff>
    </xdr:to>
    <xdr:sp macro="" textlink="">
      <xdr:nvSpPr>
        <xdr:cNvPr id="318" name="フローチャート: 判断 317">
          <a:extLst>
            <a:ext uri="{FF2B5EF4-FFF2-40B4-BE49-F238E27FC236}">
              <a16:creationId xmlns:a16="http://schemas.microsoft.com/office/drawing/2014/main" id="{A723A413-AC1D-470D-B6AC-C2950B7AAE82}"/>
            </a:ext>
          </a:extLst>
        </xdr:cNvPr>
        <xdr:cNvSpPr/>
      </xdr:nvSpPr>
      <xdr:spPr>
        <a:xfrm>
          <a:off x="1739900" y="1732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91694</xdr:rowOff>
    </xdr:from>
    <xdr:to>
      <xdr:col>6</xdr:col>
      <xdr:colOff>38100</xdr:colOff>
      <xdr:row>104</xdr:row>
      <xdr:rowOff>21844</xdr:rowOff>
    </xdr:to>
    <xdr:sp macro="" textlink="">
      <xdr:nvSpPr>
        <xdr:cNvPr id="319" name="フローチャート: 判断 318">
          <a:extLst>
            <a:ext uri="{FF2B5EF4-FFF2-40B4-BE49-F238E27FC236}">
              <a16:creationId xmlns:a16="http://schemas.microsoft.com/office/drawing/2014/main" id="{CADB790F-1A68-4E3E-A9F3-1075C9433793}"/>
            </a:ext>
          </a:extLst>
        </xdr:cNvPr>
        <xdr:cNvSpPr/>
      </xdr:nvSpPr>
      <xdr:spPr>
        <a:xfrm>
          <a:off x="965200" y="17358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85F3CA8E-B350-4169-97EC-5F684EAF53BF}"/>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9B33A49C-A455-4DE2-A40E-B9E41ABA025F}"/>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307F45F5-1E3D-4C6A-AEB4-3D6E9BA197E8}"/>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F3FD37BB-7A2E-444A-92BC-5387C7E11AC6}"/>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388E59C9-14E9-4245-8E51-3B6892068D9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55118</xdr:rowOff>
    </xdr:from>
    <xdr:to>
      <xdr:col>24</xdr:col>
      <xdr:colOff>114300</xdr:colOff>
      <xdr:row>105</xdr:row>
      <xdr:rowOff>156718</xdr:rowOff>
    </xdr:to>
    <xdr:sp macro="" textlink="">
      <xdr:nvSpPr>
        <xdr:cNvPr id="325" name="楕円 324">
          <a:extLst>
            <a:ext uri="{FF2B5EF4-FFF2-40B4-BE49-F238E27FC236}">
              <a16:creationId xmlns:a16="http://schemas.microsoft.com/office/drawing/2014/main" id="{4F46D227-9DE5-4F65-AAA0-25914D32B1E9}"/>
            </a:ext>
          </a:extLst>
        </xdr:cNvPr>
        <xdr:cNvSpPr/>
      </xdr:nvSpPr>
      <xdr:spPr>
        <a:xfrm>
          <a:off x="4036060" y="17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33545</xdr:rowOff>
    </xdr:from>
    <xdr:ext cx="405111" cy="259045"/>
    <xdr:sp macro="" textlink="">
      <xdr:nvSpPr>
        <xdr:cNvPr id="326" name="【市民会館】&#10;有形固定資産減価償却率該当値テキスト">
          <a:extLst>
            <a:ext uri="{FF2B5EF4-FFF2-40B4-BE49-F238E27FC236}">
              <a16:creationId xmlns:a16="http://schemas.microsoft.com/office/drawing/2014/main" id="{7777FC84-3D52-482E-A559-38EC87B9A509}"/>
            </a:ext>
          </a:extLst>
        </xdr:cNvPr>
        <xdr:cNvSpPr txBox="1"/>
      </xdr:nvSpPr>
      <xdr:spPr>
        <a:xfrm>
          <a:off x="4124960" y="1763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80263</xdr:rowOff>
    </xdr:from>
    <xdr:to>
      <xdr:col>20</xdr:col>
      <xdr:colOff>38100</xdr:colOff>
      <xdr:row>106</xdr:row>
      <xdr:rowOff>10413</xdr:rowOff>
    </xdr:to>
    <xdr:sp macro="" textlink="">
      <xdr:nvSpPr>
        <xdr:cNvPr id="327" name="楕円 326">
          <a:extLst>
            <a:ext uri="{FF2B5EF4-FFF2-40B4-BE49-F238E27FC236}">
              <a16:creationId xmlns:a16="http://schemas.microsoft.com/office/drawing/2014/main" id="{CFCC1E11-06E6-4EF0-A81C-8D0AF973B882}"/>
            </a:ext>
          </a:extLst>
        </xdr:cNvPr>
        <xdr:cNvSpPr/>
      </xdr:nvSpPr>
      <xdr:spPr>
        <a:xfrm>
          <a:off x="3312160" y="176824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105918</xdr:rowOff>
    </xdr:from>
    <xdr:to>
      <xdr:col>24</xdr:col>
      <xdr:colOff>63500</xdr:colOff>
      <xdr:row>105</xdr:row>
      <xdr:rowOff>131063</xdr:rowOff>
    </xdr:to>
    <xdr:cxnSp macro="">
      <xdr:nvCxnSpPr>
        <xdr:cNvPr id="328" name="直線コネクタ 327">
          <a:extLst>
            <a:ext uri="{FF2B5EF4-FFF2-40B4-BE49-F238E27FC236}">
              <a16:creationId xmlns:a16="http://schemas.microsoft.com/office/drawing/2014/main" id="{BD2AE091-BA2A-476C-9CEA-6F5DAF440EAA}"/>
            </a:ext>
          </a:extLst>
        </xdr:cNvPr>
        <xdr:cNvCxnSpPr/>
      </xdr:nvCxnSpPr>
      <xdr:spPr>
        <a:xfrm flipV="1">
          <a:off x="3355340" y="17708118"/>
          <a:ext cx="73152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52832</xdr:rowOff>
    </xdr:from>
    <xdr:to>
      <xdr:col>15</xdr:col>
      <xdr:colOff>101600</xdr:colOff>
      <xdr:row>105</xdr:row>
      <xdr:rowOff>154432</xdr:rowOff>
    </xdr:to>
    <xdr:sp macro="" textlink="">
      <xdr:nvSpPr>
        <xdr:cNvPr id="329" name="楕円 328">
          <a:extLst>
            <a:ext uri="{FF2B5EF4-FFF2-40B4-BE49-F238E27FC236}">
              <a16:creationId xmlns:a16="http://schemas.microsoft.com/office/drawing/2014/main" id="{236D6C5B-BB52-49A3-85F6-25AB1947CDF9}"/>
            </a:ext>
          </a:extLst>
        </xdr:cNvPr>
        <xdr:cNvSpPr/>
      </xdr:nvSpPr>
      <xdr:spPr>
        <a:xfrm>
          <a:off x="25146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103632</xdr:rowOff>
    </xdr:from>
    <xdr:to>
      <xdr:col>19</xdr:col>
      <xdr:colOff>177800</xdr:colOff>
      <xdr:row>105</xdr:row>
      <xdr:rowOff>131063</xdr:rowOff>
    </xdr:to>
    <xdr:cxnSp macro="">
      <xdr:nvCxnSpPr>
        <xdr:cNvPr id="330" name="直線コネクタ 329">
          <a:extLst>
            <a:ext uri="{FF2B5EF4-FFF2-40B4-BE49-F238E27FC236}">
              <a16:creationId xmlns:a16="http://schemas.microsoft.com/office/drawing/2014/main" id="{DE087E91-6C7E-44F0-A2D9-36A66865183E}"/>
            </a:ext>
          </a:extLst>
        </xdr:cNvPr>
        <xdr:cNvCxnSpPr/>
      </xdr:nvCxnSpPr>
      <xdr:spPr>
        <a:xfrm>
          <a:off x="2565400" y="17705832"/>
          <a:ext cx="78994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148844</xdr:rowOff>
    </xdr:from>
    <xdr:to>
      <xdr:col>10</xdr:col>
      <xdr:colOff>165100</xdr:colOff>
      <xdr:row>105</xdr:row>
      <xdr:rowOff>78994</xdr:rowOff>
    </xdr:to>
    <xdr:sp macro="" textlink="">
      <xdr:nvSpPr>
        <xdr:cNvPr id="331" name="楕円 330">
          <a:extLst>
            <a:ext uri="{FF2B5EF4-FFF2-40B4-BE49-F238E27FC236}">
              <a16:creationId xmlns:a16="http://schemas.microsoft.com/office/drawing/2014/main" id="{B4E7F53C-E7EE-4D62-9996-56A3E36634A9}"/>
            </a:ext>
          </a:extLst>
        </xdr:cNvPr>
        <xdr:cNvSpPr/>
      </xdr:nvSpPr>
      <xdr:spPr>
        <a:xfrm>
          <a:off x="1739900" y="17583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28194</xdr:rowOff>
    </xdr:from>
    <xdr:to>
      <xdr:col>15</xdr:col>
      <xdr:colOff>50800</xdr:colOff>
      <xdr:row>105</xdr:row>
      <xdr:rowOff>103632</xdr:rowOff>
    </xdr:to>
    <xdr:cxnSp macro="">
      <xdr:nvCxnSpPr>
        <xdr:cNvPr id="332" name="直線コネクタ 331">
          <a:extLst>
            <a:ext uri="{FF2B5EF4-FFF2-40B4-BE49-F238E27FC236}">
              <a16:creationId xmlns:a16="http://schemas.microsoft.com/office/drawing/2014/main" id="{1E98F44D-D6FA-4A98-A16C-B3E7744BC34F}"/>
            </a:ext>
          </a:extLst>
        </xdr:cNvPr>
        <xdr:cNvCxnSpPr/>
      </xdr:nvCxnSpPr>
      <xdr:spPr>
        <a:xfrm>
          <a:off x="1790700" y="17630394"/>
          <a:ext cx="7747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80263</xdr:rowOff>
    </xdr:from>
    <xdr:to>
      <xdr:col>6</xdr:col>
      <xdr:colOff>38100</xdr:colOff>
      <xdr:row>105</xdr:row>
      <xdr:rowOff>10413</xdr:rowOff>
    </xdr:to>
    <xdr:sp macro="" textlink="">
      <xdr:nvSpPr>
        <xdr:cNvPr id="333" name="楕円 332">
          <a:extLst>
            <a:ext uri="{FF2B5EF4-FFF2-40B4-BE49-F238E27FC236}">
              <a16:creationId xmlns:a16="http://schemas.microsoft.com/office/drawing/2014/main" id="{FD3A7CF0-8930-4429-8ED0-20DFD44B4F74}"/>
            </a:ext>
          </a:extLst>
        </xdr:cNvPr>
        <xdr:cNvSpPr/>
      </xdr:nvSpPr>
      <xdr:spPr>
        <a:xfrm>
          <a:off x="965200" y="17514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131063</xdr:rowOff>
    </xdr:from>
    <xdr:to>
      <xdr:col>10</xdr:col>
      <xdr:colOff>114300</xdr:colOff>
      <xdr:row>105</xdr:row>
      <xdr:rowOff>28194</xdr:rowOff>
    </xdr:to>
    <xdr:cxnSp macro="">
      <xdr:nvCxnSpPr>
        <xdr:cNvPr id="334" name="直線コネクタ 333">
          <a:extLst>
            <a:ext uri="{FF2B5EF4-FFF2-40B4-BE49-F238E27FC236}">
              <a16:creationId xmlns:a16="http://schemas.microsoft.com/office/drawing/2014/main" id="{B7CE1FF3-AA10-42F5-8C53-155583E02819}"/>
            </a:ext>
          </a:extLst>
        </xdr:cNvPr>
        <xdr:cNvCxnSpPr/>
      </xdr:nvCxnSpPr>
      <xdr:spPr>
        <a:xfrm>
          <a:off x="1008380" y="17565623"/>
          <a:ext cx="78232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84090</xdr:rowOff>
    </xdr:from>
    <xdr:ext cx="405111" cy="259045"/>
    <xdr:sp macro="" textlink="">
      <xdr:nvSpPr>
        <xdr:cNvPr id="335" name="n_1aveValue【市民会館】&#10;有形固定資産減価償却率">
          <a:extLst>
            <a:ext uri="{FF2B5EF4-FFF2-40B4-BE49-F238E27FC236}">
              <a16:creationId xmlns:a16="http://schemas.microsoft.com/office/drawing/2014/main" id="{EB06D104-53B3-4F90-B44C-F84FC11BF815}"/>
            </a:ext>
          </a:extLst>
        </xdr:cNvPr>
        <xdr:cNvSpPr txBox="1"/>
      </xdr:nvSpPr>
      <xdr:spPr>
        <a:xfrm>
          <a:off x="3170564" y="1735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38371</xdr:rowOff>
    </xdr:from>
    <xdr:ext cx="405111" cy="259045"/>
    <xdr:sp macro="" textlink="">
      <xdr:nvSpPr>
        <xdr:cNvPr id="336" name="n_2aveValue【市民会館】&#10;有形固定資産減価償却率">
          <a:extLst>
            <a:ext uri="{FF2B5EF4-FFF2-40B4-BE49-F238E27FC236}">
              <a16:creationId xmlns:a16="http://schemas.microsoft.com/office/drawing/2014/main" id="{36FE3A13-C608-4214-A6FF-DF4FFEBF4E54}"/>
            </a:ext>
          </a:extLst>
        </xdr:cNvPr>
        <xdr:cNvSpPr txBox="1"/>
      </xdr:nvSpPr>
      <xdr:spPr>
        <a:xfrm>
          <a:off x="2385704" y="1730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8653</xdr:rowOff>
    </xdr:from>
    <xdr:ext cx="405111" cy="259045"/>
    <xdr:sp macro="" textlink="">
      <xdr:nvSpPr>
        <xdr:cNvPr id="337" name="n_3aveValue【市民会館】&#10;有形固定資産減価償却率">
          <a:extLst>
            <a:ext uri="{FF2B5EF4-FFF2-40B4-BE49-F238E27FC236}">
              <a16:creationId xmlns:a16="http://schemas.microsoft.com/office/drawing/2014/main" id="{AB9FD0DF-C5F6-4746-B209-6D8CDE4BA0AE}"/>
            </a:ext>
          </a:extLst>
        </xdr:cNvPr>
        <xdr:cNvSpPr txBox="1"/>
      </xdr:nvSpPr>
      <xdr:spPr>
        <a:xfrm>
          <a:off x="1611004" y="1710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38371</xdr:rowOff>
    </xdr:from>
    <xdr:ext cx="405111" cy="259045"/>
    <xdr:sp macro="" textlink="">
      <xdr:nvSpPr>
        <xdr:cNvPr id="338" name="n_4aveValue【市民会館】&#10;有形固定資産減価償却率">
          <a:extLst>
            <a:ext uri="{FF2B5EF4-FFF2-40B4-BE49-F238E27FC236}">
              <a16:creationId xmlns:a16="http://schemas.microsoft.com/office/drawing/2014/main" id="{50F04C92-6931-47C8-8D1A-706E40FC6427}"/>
            </a:ext>
          </a:extLst>
        </xdr:cNvPr>
        <xdr:cNvSpPr txBox="1"/>
      </xdr:nvSpPr>
      <xdr:spPr>
        <a:xfrm>
          <a:off x="83630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1540</xdr:rowOff>
    </xdr:from>
    <xdr:ext cx="405111" cy="259045"/>
    <xdr:sp macro="" textlink="">
      <xdr:nvSpPr>
        <xdr:cNvPr id="339" name="n_1mainValue【市民会館】&#10;有形固定資産減価償却率">
          <a:extLst>
            <a:ext uri="{FF2B5EF4-FFF2-40B4-BE49-F238E27FC236}">
              <a16:creationId xmlns:a16="http://schemas.microsoft.com/office/drawing/2014/main" id="{5612BED9-0F11-4E3A-AC8E-95F192469709}"/>
            </a:ext>
          </a:extLst>
        </xdr:cNvPr>
        <xdr:cNvSpPr txBox="1"/>
      </xdr:nvSpPr>
      <xdr:spPr>
        <a:xfrm>
          <a:off x="3170564" y="17771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145559</xdr:rowOff>
    </xdr:from>
    <xdr:ext cx="405111" cy="259045"/>
    <xdr:sp macro="" textlink="">
      <xdr:nvSpPr>
        <xdr:cNvPr id="340" name="n_2mainValue【市民会館】&#10;有形固定資産減価償却率">
          <a:extLst>
            <a:ext uri="{FF2B5EF4-FFF2-40B4-BE49-F238E27FC236}">
              <a16:creationId xmlns:a16="http://schemas.microsoft.com/office/drawing/2014/main" id="{0637D048-DCF6-4F07-B533-CDBC5AF89BE2}"/>
            </a:ext>
          </a:extLst>
        </xdr:cNvPr>
        <xdr:cNvSpPr txBox="1"/>
      </xdr:nvSpPr>
      <xdr:spPr>
        <a:xfrm>
          <a:off x="2385704" y="1774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70121</xdr:rowOff>
    </xdr:from>
    <xdr:ext cx="405111" cy="259045"/>
    <xdr:sp macro="" textlink="">
      <xdr:nvSpPr>
        <xdr:cNvPr id="341" name="n_3mainValue【市民会館】&#10;有形固定資産減価償却率">
          <a:extLst>
            <a:ext uri="{FF2B5EF4-FFF2-40B4-BE49-F238E27FC236}">
              <a16:creationId xmlns:a16="http://schemas.microsoft.com/office/drawing/2014/main" id="{4A5CAE20-7744-4021-8DC4-FE3A4FE47B53}"/>
            </a:ext>
          </a:extLst>
        </xdr:cNvPr>
        <xdr:cNvSpPr txBox="1"/>
      </xdr:nvSpPr>
      <xdr:spPr>
        <a:xfrm>
          <a:off x="1611004" y="176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1540</xdr:rowOff>
    </xdr:from>
    <xdr:ext cx="405111" cy="259045"/>
    <xdr:sp macro="" textlink="">
      <xdr:nvSpPr>
        <xdr:cNvPr id="342" name="n_4mainValue【市民会館】&#10;有形固定資産減価償却率">
          <a:extLst>
            <a:ext uri="{FF2B5EF4-FFF2-40B4-BE49-F238E27FC236}">
              <a16:creationId xmlns:a16="http://schemas.microsoft.com/office/drawing/2014/main" id="{D95D2A65-B956-4445-BB18-4D7DC3253714}"/>
            </a:ext>
          </a:extLst>
        </xdr:cNvPr>
        <xdr:cNvSpPr txBox="1"/>
      </xdr:nvSpPr>
      <xdr:spPr>
        <a:xfrm>
          <a:off x="836304" y="17603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a:extLst>
            <a:ext uri="{FF2B5EF4-FFF2-40B4-BE49-F238E27FC236}">
              <a16:creationId xmlns:a16="http://schemas.microsoft.com/office/drawing/2014/main" id="{0BBE0148-25CA-4533-BDF6-156E8E692DD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a:extLst>
            <a:ext uri="{FF2B5EF4-FFF2-40B4-BE49-F238E27FC236}">
              <a16:creationId xmlns:a16="http://schemas.microsoft.com/office/drawing/2014/main" id="{96B4B2CC-0DE4-4F88-98DA-FB4438F6F0D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a:extLst>
            <a:ext uri="{FF2B5EF4-FFF2-40B4-BE49-F238E27FC236}">
              <a16:creationId xmlns:a16="http://schemas.microsoft.com/office/drawing/2014/main" id="{19C28B1B-C842-4EC2-A410-EB911877808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a:extLst>
            <a:ext uri="{FF2B5EF4-FFF2-40B4-BE49-F238E27FC236}">
              <a16:creationId xmlns:a16="http://schemas.microsoft.com/office/drawing/2014/main" id="{2BCEC867-24AD-4A2C-8FCF-05E73CF69D3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a:extLst>
            <a:ext uri="{FF2B5EF4-FFF2-40B4-BE49-F238E27FC236}">
              <a16:creationId xmlns:a16="http://schemas.microsoft.com/office/drawing/2014/main" id="{71CEA210-C2A5-46A3-8034-E55EAEE8837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a:extLst>
            <a:ext uri="{FF2B5EF4-FFF2-40B4-BE49-F238E27FC236}">
              <a16:creationId xmlns:a16="http://schemas.microsoft.com/office/drawing/2014/main" id="{2E096204-018D-4ADB-BDFA-40840B8E197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a:extLst>
            <a:ext uri="{FF2B5EF4-FFF2-40B4-BE49-F238E27FC236}">
              <a16:creationId xmlns:a16="http://schemas.microsoft.com/office/drawing/2014/main" id="{598C34F1-9AA1-444C-8BEB-B195738B111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a:extLst>
            <a:ext uri="{FF2B5EF4-FFF2-40B4-BE49-F238E27FC236}">
              <a16:creationId xmlns:a16="http://schemas.microsoft.com/office/drawing/2014/main" id="{EDA2AE98-CB6D-48A4-9B7F-788AA514E028}"/>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a:extLst>
            <a:ext uri="{FF2B5EF4-FFF2-40B4-BE49-F238E27FC236}">
              <a16:creationId xmlns:a16="http://schemas.microsoft.com/office/drawing/2014/main" id="{3B3982D7-19F4-40A7-BAC5-01E3A3A57C02}"/>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a:extLst>
            <a:ext uri="{FF2B5EF4-FFF2-40B4-BE49-F238E27FC236}">
              <a16:creationId xmlns:a16="http://schemas.microsoft.com/office/drawing/2014/main" id="{D57F2678-7D23-45F8-91ED-484F5A8E96B2}"/>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3" name="テキスト ボックス 352">
          <a:extLst>
            <a:ext uri="{FF2B5EF4-FFF2-40B4-BE49-F238E27FC236}">
              <a16:creationId xmlns:a16="http://schemas.microsoft.com/office/drawing/2014/main" id="{3F645A35-8C6F-45D1-8429-8BED402FA3D4}"/>
            </a:ext>
          </a:extLst>
        </xdr:cNvPr>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54" name="直線コネクタ 353">
          <a:extLst>
            <a:ext uri="{FF2B5EF4-FFF2-40B4-BE49-F238E27FC236}">
              <a16:creationId xmlns:a16="http://schemas.microsoft.com/office/drawing/2014/main" id="{0B4E7469-1ACE-4AF0-8FAB-DBE9DC1BF688}"/>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5" name="テキスト ボックス 354">
          <a:extLst>
            <a:ext uri="{FF2B5EF4-FFF2-40B4-BE49-F238E27FC236}">
              <a16:creationId xmlns:a16="http://schemas.microsoft.com/office/drawing/2014/main" id="{E188700E-5350-4995-B08C-6A66C61E0BCD}"/>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6" name="直線コネクタ 355">
          <a:extLst>
            <a:ext uri="{FF2B5EF4-FFF2-40B4-BE49-F238E27FC236}">
              <a16:creationId xmlns:a16="http://schemas.microsoft.com/office/drawing/2014/main" id="{43A45536-7605-4188-97C7-340CE30AC27F}"/>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7" name="テキスト ボックス 356">
          <a:extLst>
            <a:ext uri="{FF2B5EF4-FFF2-40B4-BE49-F238E27FC236}">
              <a16:creationId xmlns:a16="http://schemas.microsoft.com/office/drawing/2014/main" id="{F3DC4F7C-8EEA-4670-BEC2-B7484EF31E5E}"/>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8" name="直線コネクタ 357">
          <a:extLst>
            <a:ext uri="{FF2B5EF4-FFF2-40B4-BE49-F238E27FC236}">
              <a16:creationId xmlns:a16="http://schemas.microsoft.com/office/drawing/2014/main" id="{3B99CCFA-10F5-4711-842B-699658C3A765}"/>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9" name="テキスト ボックス 358">
          <a:extLst>
            <a:ext uri="{FF2B5EF4-FFF2-40B4-BE49-F238E27FC236}">
              <a16:creationId xmlns:a16="http://schemas.microsoft.com/office/drawing/2014/main" id="{5A37C8A1-35B1-46EE-85D4-984CAABB1A1A}"/>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0" name="直線コネクタ 359">
          <a:extLst>
            <a:ext uri="{FF2B5EF4-FFF2-40B4-BE49-F238E27FC236}">
              <a16:creationId xmlns:a16="http://schemas.microsoft.com/office/drawing/2014/main" id="{9B443EBB-90E8-4BBC-B064-D36C93F14D45}"/>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1" name="テキスト ボックス 360">
          <a:extLst>
            <a:ext uri="{FF2B5EF4-FFF2-40B4-BE49-F238E27FC236}">
              <a16:creationId xmlns:a16="http://schemas.microsoft.com/office/drawing/2014/main" id="{A92D3D78-8E71-48FA-933C-611390339FC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2" name="直線コネクタ 361">
          <a:extLst>
            <a:ext uri="{FF2B5EF4-FFF2-40B4-BE49-F238E27FC236}">
              <a16:creationId xmlns:a16="http://schemas.microsoft.com/office/drawing/2014/main" id="{34528BE1-86A1-4155-A597-EFF3FC7DA718}"/>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3" name="テキスト ボックス 362">
          <a:extLst>
            <a:ext uri="{FF2B5EF4-FFF2-40B4-BE49-F238E27FC236}">
              <a16:creationId xmlns:a16="http://schemas.microsoft.com/office/drawing/2014/main" id="{3F0124A9-BDA1-4AD7-86BF-911BE8A19B27}"/>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4" name="直線コネクタ 363">
          <a:extLst>
            <a:ext uri="{FF2B5EF4-FFF2-40B4-BE49-F238E27FC236}">
              <a16:creationId xmlns:a16="http://schemas.microsoft.com/office/drawing/2014/main" id="{69E19134-CBFC-4168-96C9-37653A6ECD39}"/>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5" name="テキスト ボックス 364">
          <a:extLst>
            <a:ext uri="{FF2B5EF4-FFF2-40B4-BE49-F238E27FC236}">
              <a16:creationId xmlns:a16="http://schemas.microsoft.com/office/drawing/2014/main" id="{F421349D-E9C2-4B37-8A76-59CD5C5EA24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6" name="【市民会館】&#10;一人当たり面積グラフ枠">
          <a:extLst>
            <a:ext uri="{FF2B5EF4-FFF2-40B4-BE49-F238E27FC236}">
              <a16:creationId xmlns:a16="http://schemas.microsoft.com/office/drawing/2014/main" id="{0335C617-BE28-41D2-8C2B-4838D9440BD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15239</xdr:rowOff>
    </xdr:from>
    <xdr:to>
      <xdr:col>54</xdr:col>
      <xdr:colOff>189865</xdr:colOff>
      <xdr:row>108</xdr:row>
      <xdr:rowOff>125730</xdr:rowOff>
    </xdr:to>
    <xdr:cxnSp macro="">
      <xdr:nvCxnSpPr>
        <xdr:cNvPr id="367" name="直線コネクタ 366">
          <a:extLst>
            <a:ext uri="{FF2B5EF4-FFF2-40B4-BE49-F238E27FC236}">
              <a16:creationId xmlns:a16="http://schemas.microsoft.com/office/drawing/2014/main" id="{92282ABE-1A16-4628-A45C-FE1E9700B216}"/>
            </a:ext>
          </a:extLst>
        </xdr:cNvPr>
        <xdr:cNvCxnSpPr/>
      </xdr:nvCxnSpPr>
      <xdr:spPr>
        <a:xfrm flipV="1">
          <a:off x="9219565" y="16946879"/>
          <a:ext cx="0" cy="1283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129557</xdr:rowOff>
    </xdr:from>
    <xdr:ext cx="469744" cy="259045"/>
    <xdr:sp macro="" textlink="">
      <xdr:nvSpPr>
        <xdr:cNvPr id="368" name="【市民会館】&#10;一人当たり面積最小値テキスト">
          <a:extLst>
            <a:ext uri="{FF2B5EF4-FFF2-40B4-BE49-F238E27FC236}">
              <a16:creationId xmlns:a16="http://schemas.microsoft.com/office/drawing/2014/main" id="{CD63CCD9-48C0-47CB-A90F-72C4A75D9730}"/>
            </a:ext>
          </a:extLst>
        </xdr:cNvPr>
        <xdr:cNvSpPr txBox="1"/>
      </xdr:nvSpPr>
      <xdr:spPr>
        <a:xfrm>
          <a:off x="92583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125730</xdr:rowOff>
    </xdr:from>
    <xdr:to>
      <xdr:col>55</xdr:col>
      <xdr:colOff>88900</xdr:colOff>
      <xdr:row>108</xdr:row>
      <xdr:rowOff>125730</xdr:rowOff>
    </xdr:to>
    <xdr:cxnSp macro="">
      <xdr:nvCxnSpPr>
        <xdr:cNvPr id="369" name="直線コネクタ 368">
          <a:extLst>
            <a:ext uri="{FF2B5EF4-FFF2-40B4-BE49-F238E27FC236}">
              <a16:creationId xmlns:a16="http://schemas.microsoft.com/office/drawing/2014/main" id="{64AD34C5-F6B2-4C64-AE96-2A20C51A1561}"/>
            </a:ext>
          </a:extLst>
        </xdr:cNvPr>
        <xdr:cNvCxnSpPr/>
      </xdr:nvCxnSpPr>
      <xdr:spPr>
        <a:xfrm>
          <a:off x="9154160" y="18230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133366</xdr:rowOff>
    </xdr:from>
    <xdr:ext cx="469744" cy="259045"/>
    <xdr:sp macro="" textlink="">
      <xdr:nvSpPr>
        <xdr:cNvPr id="370" name="【市民会館】&#10;一人当たり面積最大値テキスト">
          <a:extLst>
            <a:ext uri="{FF2B5EF4-FFF2-40B4-BE49-F238E27FC236}">
              <a16:creationId xmlns:a16="http://schemas.microsoft.com/office/drawing/2014/main" id="{5DB19DF0-60D9-4997-90C2-04EEDC1D2A5A}"/>
            </a:ext>
          </a:extLst>
        </xdr:cNvPr>
        <xdr:cNvSpPr txBox="1"/>
      </xdr:nvSpPr>
      <xdr:spPr>
        <a:xfrm>
          <a:off x="9258300" y="1672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15239</xdr:rowOff>
    </xdr:from>
    <xdr:to>
      <xdr:col>55</xdr:col>
      <xdr:colOff>88900</xdr:colOff>
      <xdr:row>101</xdr:row>
      <xdr:rowOff>15239</xdr:rowOff>
    </xdr:to>
    <xdr:cxnSp macro="">
      <xdr:nvCxnSpPr>
        <xdr:cNvPr id="371" name="直線コネクタ 370">
          <a:extLst>
            <a:ext uri="{FF2B5EF4-FFF2-40B4-BE49-F238E27FC236}">
              <a16:creationId xmlns:a16="http://schemas.microsoft.com/office/drawing/2014/main" id="{3C9D0913-75BA-44D1-952F-3978F7A33460}"/>
            </a:ext>
          </a:extLst>
        </xdr:cNvPr>
        <xdr:cNvCxnSpPr/>
      </xdr:nvCxnSpPr>
      <xdr:spPr>
        <a:xfrm>
          <a:off x="9154160" y="169468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125747</xdr:rowOff>
    </xdr:from>
    <xdr:ext cx="469744" cy="259045"/>
    <xdr:sp macro="" textlink="">
      <xdr:nvSpPr>
        <xdr:cNvPr id="372" name="【市民会館】&#10;一人当たり面積平均値テキスト">
          <a:extLst>
            <a:ext uri="{FF2B5EF4-FFF2-40B4-BE49-F238E27FC236}">
              <a16:creationId xmlns:a16="http://schemas.microsoft.com/office/drawing/2014/main" id="{BD391E0E-BDD6-4F4D-BD7B-79D6134D1192}"/>
            </a:ext>
          </a:extLst>
        </xdr:cNvPr>
        <xdr:cNvSpPr txBox="1"/>
      </xdr:nvSpPr>
      <xdr:spPr>
        <a:xfrm>
          <a:off x="9258300" y="17560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147320</xdr:rowOff>
    </xdr:from>
    <xdr:to>
      <xdr:col>55</xdr:col>
      <xdr:colOff>50800</xdr:colOff>
      <xdr:row>105</xdr:row>
      <xdr:rowOff>77470</xdr:rowOff>
    </xdr:to>
    <xdr:sp macro="" textlink="">
      <xdr:nvSpPr>
        <xdr:cNvPr id="373" name="フローチャート: 判断 372">
          <a:extLst>
            <a:ext uri="{FF2B5EF4-FFF2-40B4-BE49-F238E27FC236}">
              <a16:creationId xmlns:a16="http://schemas.microsoft.com/office/drawing/2014/main" id="{E628F6E7-5AE6-4E06-9456-3E8F8B1AFA50}"/>
            </a:ext>
          </a:extLst>
        </xdr:cNvPr>
        <xdr:cNvSpPr/>
      </xdr:nvSpPr>
      <xdr:spPr>
        <a:xfrm>
          <a:off x="9192260" y="1758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374" name="フローチャート: 判断 373">
          <a:extLst>
            <a:ext uri="{FF2B5EF4-FFF2-40B4-BE49-F238E27FC236}">
              <a16:creationId xmlns:a16="http://schemas.microsoft.com/office/drawing/2014/main" id="{7B734914-E109-4260-9512-B36922412B18}"/>
            </a:ext>
          </a:extLst>
        </xdr:cNvPr>
        <xdr:cNvSpPr/>
      </xdr:nvSpPr>
      <xdr:spPr>
        <a:xfrm>
          <a:off x="844550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75" name="フローチャート: 判断 374">
          <a:extLst>
            <a:ext uri="{FF2B5EF4-FFF2-40B4-BE49-F238E27FC236}">
              <a16:creationId xmlns:a16="http://schemas.microsoft.com/office/drawing/2014/main" id="{4EA0DCAD-C3CB-4317-BEF7-9DD538204137}"/>
            </a:ext>
          </a:extLst>
        </xdr:cNvPr>
        <xdr:cNvSpPr/>
      </xdr:nvSpPr>
      <xdr:spPr>
        <a:xfrm>
          <a:off x="767080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139700</xdr:rowOff>
    </xdr:from>
    <xdr:to>
      <xdr:col>41</xdr:col>
      <xdr:colOff>101600</xdr:colOff>
      <xdr:row>106</xdr:row>
      <xdr:rowOff>69850</xdr:rowOff>
    </xdr:to>
    <xdr:sp macro="" textlink="">
      <xdr:nvSpPr>
        <xdr:cNvPr id="376" name="フローチャート: 判断 375">
          <a:extLst>
            <a:ext uri="{FF2B5EF4-FFF2-40B4-BE49-F238E27FC236}">
              <a16:creationId xmlns:a16="http://schemas.microsoft.com/office/drawing/2014/main" id="{A4CA8D13-DA41-44D6-87FE-45B7854CD116}"/>
            </a:ext>
          </a:extLst>
        </xdr:cNvPr>
        <xdr:cNvSpPr/>
      </xdr:nvSpPr>
      <xdr:spPr>
        <a:xfrm>
          <a:off x="6873240" y="17741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120650</xdr:rowOff>
    </xdr:from>
    <xdr:to>
      <xdr:col>36</xdr:col>
      <xdr:colOff>165100</xdr:colOff>
      <xdr:row>105</xdr:row>
      <xdr:rowOff>50800</xdr:rowOff>
    </xdr:to>
    <xdr:sp macro="" textlink="">
      <xdr:nvSpPr>
        <xdr:cNvPr id="377" name="フローチャート: 判断 376">
          <a:extLst>
            <a:ext uri="{FF2B5EF4-FFF2-40B4-BE49-F238E27FC236}">
              <a16:creationId xmlns:a16="http://schemas.microsoft.com/office/drawing/2014/main" id="{1F117279-6E1E-4B1B-B165-C5200474665E}"/>
            </a:ext>
          </a:extLst>
        </xdr:cNvPr>
        <xdr:cNvSpPr/>
      </xdr:nvSpPr>
      <xdr:spPr>
        <a:xfrm>
          <a:off x="60985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7CFDB373-107A-4A29-B9FC-89B7068720AD}"/>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A78B7519-A460-41C9-B09F-ACBAB581EE42}"/>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3B878B80-436E-4F40-B2EB-F0253507F345}"/>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57A664A4-9CD9-473C-93FE-D4EEB2E98FC6}"/>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3177075F-C0D7-49DD-AFF9-4A52DB3D831F}"/>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44450</xdr:rowOff>
    </xdr:from>
    <xdr:to>
      <xdr:col>55</xdr:col>
      <xdr:colOff>50800</xdr:colOff>
      <xdr:row>104</xdr:row>
      <xdr:rowOff>146050</xdr:rowOff>
    </xdr:to>
    <xdr:sp macro="" textlink="">
      <xdr:nvSpPr>
        <xdr:cNvPr id="383" name="楕円 382">
          <a:extLst>
            <a:ext uri="{FF2B5EF4-FFF2-40B4-BE49-F238E27FC236}">
              <a16:creationId xmlns:a16="http://schemas.microsoft.com/office/drawing/2014/main" id="{163BCD51-FBDD-400C-BEBC-9374AA13B8E4}"/>
            </a:ext>
          </a:extLst>
        </xdr:cNvPr>
        <xdr:cNvSpPr/>
      </xdr:nvSpPr>
      <xdr:spPr>
        <a:xfrm>
          <a:off x="9192260" y="17479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67327</xdr:rowOff>
    </xdr:from>
    <xdr:ext cx="469744" cy="259045"/>
    <xdr:sp macro="" textlink="">
      <xdr:nvSpPr>
        <xdr:cNvPr id="384" name="【市民会館】&#10;一人当たり面積該当値テキスト">
          <a:extLst>
            <a:ext uri="{FF2B5EF4-FFF2-40B4-BE49-F238E27FC236}">
              <a16:creationId xmlns:a16="http://schemas.microsoft.com/office/drawing/2014/main" id="{7461D7B7-9C92-42BC-9074-0038B9C287F5}"/>
            </a:ext>
          </a:extLst>
        </xdr:cNvPr>
        <xdr:cNvSpPr txBox="1"/>
      </xdr:nvSpPr>
      <xdr:spPr>
        <a:xfrm>
          <a:off x="9258300"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71120</xdr:rowOff>
    </xdr:from>
    <xdr:to>
      <xdr:col>50</xdr:col>
      <xdr:colOff>165100</xdr:colOff>
      <xdr:row>105</xdr:row>
      <xdr:rowOff>1270</xdr:rowOff>
    </xdr:to>
    <xdr:sp macro="" textlink="">
      <xdr:nvSpPr>
        <xdr:cNvPr id="385" name="楕円 384">
          <a:extLst>
            <a:ext uri="{FF2B5EF4-FFF2-40B4-BE49-F238E27FC236}">
              <a16:creationId xmlns:a16="http://schemas.microsoft.com/office/drawing/2014/main" id="{9C75F396-868D-4003-9E23-4959E168777C}"/>
            </a:ext>
          </a:extLst>
        </xdr:cNvPr>
        <xdr:cNvSpPr/>
      </xdr:nvSpPr>
      <xdr:spPr>
        <a:xfrm>
          <a:off x="8445500" y="1750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95250</xdr:rowOff>
    </xdr:from>
    <xdr:to>
      <xdr:col>55</xdr:col>
      <xdr:colOff>0</xdr:colOff>
      <xdr:row>104</xdr:row>
      <xdr:rowOff>121920</xdr:rowOff>
    </xdr:to>
    <xdr:cxnSp macro="">
      <xdr:nvCxnSpPr>
        <xdr:cNvPr id="386" name="直線コネクタ 385">
          <a:extLst>
            <a:ext uri="{FF2B5EF4-FFF2-40B4-BE49-F238E27FC236}">
              <a16:creationId xmlns:a16="http://schemas.microsoft.com/office/drawing/2014/main" id="{4C2636C4-1FBC-4982-AB3D-DD9D08588749}"/>
            </a:ext>
          </a:extLst>
        </xdr:cNvPr>
        <xdr:cNvCxnSpPr/>
      </xdr:nvCxnSpPr>
      <xdr:spPr>
        <a:xfrm flipV="1">
          <a:off x="8496300" y="17529810"/>
          <a:ext cx="7239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93980</xdr:rowOff>
    </xdr:from>
    <xdr:to>
      <xdr:col>46</xdr:col>
      <xdr:colOff>38100</xdr:colOff>
      <xdr:row>105</xdr:row>
      <xdr:rowOff>24130</xdr:rowOff>
    </xdr:to>
    <xdr:sp macro="" textlink="">
      <xdr:nvSpPr>
        <xdr:cNvPr id="387" name="楕円 386">
          <a:extLst>
            <a:ext uri="{FF2B5EF4-FFF2-40B4-BE49-F238E27FC236}">
              <a16:creationId xmlns:a16="http://schemas.microsoft.com/office/drawing/2014/main" id="{B1B27EBB-E54F-4097-AD4D-809A387FB89B}"/>
            </a:ext>
          </a:extLst>
        </xdr:cNvPr>
        <xdr:cNvSpPr/>
      </xdr:nvSpPr>
      <xdr:spPr>
        <a:xfrm>
          <a:off x="7670800" y="17528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121920</xdr:rowOff>
    </xdr:from>
    <xdr:to>
      <xdr:col>50</xdr:col>
      <xdr:colOff>114300</xdr:colOff>
      <xdr:row>104</xdr:row>
      <xdr:rowOff>144780</xdr:rowOff>
    </xdr:to>
    <xdr:cxnSp macro="">
      <xdr:nvCxnSpPr>
        <xdr:cNvPr id="388" name="直線コネクタ 387">
          <a:extLst>
            <a:ext uri="{FF2B5EF4-FFF2-40B4-BE49-F238E27FC236}">
              <a16:creationId xmlns:a16="http://schemas.microsoft.com/office/drawing/2014/main" id="{85AABFFC-ED1C-4AD6-93B7-3D61C4C8AA90}"/>
            </a:ext>
          </a:extLst>
        </xdr:cNvPr>
        <xdr:cNvCxnSpPr/>
      </xdr:nvCxnSpPr>
      <xdr:spPr>
        <a:xfrm flipV="1">
          <a:off x="7713980" y="1755648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120650</xdr:rowOff>
    </xdr:from>
    <xdr:to>
      <xdr:col>41</xdr:col>
      <xdr:colOff>101600</xdr:colOff>
      <xdr:row>105</xdr:row>
      <xdr:rowOff>50800</xdr:rowOff>
    </xdr:to>
    <xdr:sp macro="" textlink="">
      <xdr:nvSpPr>
        <xdr:cNvPr id="389" name="楕円 388">
          <a:extLst>
            <a:ext uri="{FF2B5EF4-FFF2-40B4-BE49-F238E27FC236}">
              <a16:creationId xmlns:a16="http://schemas.microsoft.com/office/drawing/2014/main" id="{7E925B3A-C1A5-4AF8-8307-274E112769A4}"/>
            </a:ext>
          </a:extLst>
        </xdr:cNvPr>
        <xdr:cNvSpPr/>
      </xdr:nvSpPr>
      <xdr:spPr>
        <a:xfrm>
          <a:off x="6873240" y="1755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144780</xdr:rowOff>
    </xdr:from>
    <xdr:to>
      <xdr:col>45</xdr:col>
      <xdr:colOff>177800</xdr:colOff>
      <xdr:row>105</xdr:row>
      <xdr:rowOff>0</xdr:rowOff>
    </xdr:to>
    <xdr:cxnSp macro="">
      <xdr:nvCxnSpPr>
        <xdr:cNvPr id="390" name="直線コネクタ 389">
          <a:extLst>
            <a:ext uri="{FF2B5EF4-FFF2-40B4-BE49-F238E27FC236}">
              <a16:creationId xmlns:a16="http://schemas.microsoft.com/office/drawing/2014/main" id="{AEFD2875-6A89-4CE8-8247-8B10BF83B9FE}"/>
            </a:ext>
          </a:extLst>
        </xdr:cNvPr>
        <xdr:cNvCxnSpPr/>
      </xdr:nvCxnSpPr>
      <xdr:spPr>
        <a:xfrm flipV="1">
          <a:off x="6924040" y="1757934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143511</xdr:rowOff>
    </xdr:from>
    <xdr:to>
      <xdr:col>36</xdr:col>
      <xdr:colOff>165100</xdr:colOff>
      <xdr:row>105</xdr:row>
      <xdr:rowOff>73661</xdr:rowOff>
    </xdr:to>
    <xdr:sp macro="" textlink="">
      <xdr:nvSpPr>
        <xdr:cNvPr id="391" name="楕円 390">
          <a:extLst>
            <a:ext uri="{FF2B5EF4-FFF2-40B4-BE49-F238E27FC236}">
              <a16:creationId xmlns:a16="http://schemas.microsoft.com/office/drawing/2014/main" id="{E39E3F95-B91D-4D66-AF6A-450E70DB07D8}"/>
            </a:ext>
          </a:extLst>
        </xdr:cNvPr>
        <xdr:cNvSpPr/>
      </xdr:nvSpPr>
      <xdr:spPr>
        <a:xfrm>
          <a:off x="6098540" y="17578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0</xdr:rowOff>
    </xdr:from>
    <xdr:to>
      <xdr:col>41</xdr:col>
      <xdr:colOff>50800</xdr:colOff>
      <xdr:row>105</xdr:row>
      <xdr:rowOff>22861</xdr:rowOff>
    </xdr:to>
    <xdr:cxnSp macro="">
      <xdr:nvCxnSpPr>
        <xdr:cNvPr id="392" name="直線コネクタ 391">
          <a:extLst>
            <a:ext uri="{FF2B5EF4-FFF2-40B4-BE49-F238E27FC236}">
              <a16:creationId xmlns:a16="http://schemas.microsoft.com/office/drawing/2014/main" id="{5DE0176B-ED99-4F9C-AB32-62F0384FD8AC}"/>
            </a:ext>
          </a:extLst>
        </xdr:cNvPr>
        <xdr:cNvCxnSpPr/>
      </xdr:nvCxnSpPr>
      <xdr:spPr>
        <a:xfrm flipV="1">
          <a:off x="6149340" y="17602200"/>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393" name="n_1aveValue【市民会館】&#10;一人当たり面積">
          <a:extLst>
            <a:ext uri="{FF2B5EF4-FFF2-40B4-BE49-F238E27FC236}">
              <a16:creationId xmlns:a16="http://schemas.microsoft.com/office/drawing/2014/main" id="{CA4712B2-5E9D-4F2F-926F-0673F08B38BD}"/>
            </a:ext>
          </a:extLst>
        </xdr:cNvPr>
        <xdr:cNvSpPr txBox="1"/>
      </xdr:nvSpPr>
      <xdr:spPr>
        <a:xfrm>
          <a:off x="827158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394" name="n_2aveValue【市民会館】&#10;一人当たり面積">
          <a:extLst>
            <a:ext uri="{FF2B5EF4-FFF2-40B4-BE49-F238E27FC236}">
              <a16:creationId xmlns:a16="http://schemas.microsoft.com/office/drawing/2014/main" id="{63456F86-D30B-46C6-A973-94BE530CE37B}"/>
            </a:ext>
          </a:extLst>
        </xdr:cNvPr>
        <xdr:cNvSpPr txBox="1"/>
      </xdr:nvSpPr>
      <xdr:spPr>
        <a:xfrm>
          <a:off x="750958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60977</xdr:rowOff>
    </xdr:from>
    <xdr:ext cx="469744" cy="259045"/>
    <xdr:sp macro="" textlink="">
      <xdr:nvSpPr>
        <xdr:cNvPr id="395" name="n_3aveValue【市民会館】&#10;一人当たり面積">
          <a:extLst>
            <a:ext uri="{FF2B5EF4-FFF2-40B4-BE49-F238E27FC236}">
              <a16:creationId xmlns:a16="http://schemas.microsoft.com/office/drawing/2014/main" id="{2BC14C72-9BF9-4669-82A9-267E34150A6E}"/>
            </a:ext>
          </a:extLst>
        </xdr:cNvPr>
        <xdr:cNvSpPr txBox="1"/>
      </xdr:nvSpPr>
      <xdr:spPr>
        <a:xfrm>
          <a:off x="6712027" y="1783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67327</xdr:rowOff>
    </xdr:from>
    <xdr:ext cx="469744" cy="259045"/>
    <xdr:sp macro="" textlink="">
      <xdr:nvSpPr>
        <xdr:cNvPr id="396" name="n_4aveValue【市民会館】&#10;一人当たり面積">
          <a:extLst>
            <a:ext uri="{FF2B5EF4-FFF2-40B4-BE49-F238E27FC236}">
              <a16:creationId xmlns:a16="http://schemas.microsoft.com/office/drawing/2014/main" id="{C468E5DE-C221-4EC3-8BB4-10114D06ACF9}"/>
            </a:ext>
          </a:extLst>
        </xdr:cNvPr>
        <xdr:cNvSpPr txBox="1"/>
      </xdr:nvSpPr>
      <xdr:spPr>
        <a:xfrm>
          <a:off x="59373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17797</xdr:rowOff>
    </xdr:from>
    <xdr:ext cx="469744" cy="259045"/>
    <xdr:sp macro="" textlink="">
      <xdr:nvSpPr>
        <xdr:cNvPr id="397" name="n_1mainValue【市民会館】&#10;一人当たり面積">
          <a:extLst>
            <a:ext uri="{FF2B5EF4-FFF2-40B4-BE49-F238E27FC236}">
              <a16:creationId xmlns:a16="http://schemas.microsoft.com/office/drawing/2014/main" id="{5AEE324A-9F64-43AB-85E4-9B2150CB3FA1}"/>
            </a:ext>
          </a:extLst>
        </xdr:cNvPr>
        <xdr:cNvSpPr txBox="1"/>
      </xdr:nvSpPr>
      <xdr:spPr>
        <a:xfrm>
          <a:off x="8271587" y="1728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40657</xdr:rowOff>
    </xdr:from>
    <xdr:ext cx="469744" cy="259045"/>
    <xdr:sp macro="" textlink="">
      <xdr:nvSpPr>
        <xdr:cNvPr id="398" name="n_2mainValue【市民会館】&#10;一人当たり面積">
          <a:extLst>
            <a:ext uri="{FF2B5EF4-FFF2-40B4-BE49-F238E27FC236}">
              <a16:creationId xmlns:a16="http://schemas.microsoft.com/office/drawing/2014/main" id="{816D9DCF-1AB5-4269-880C-E942954AC2B4}"/>
            </a:ext>
          </a:extLst>
        </xdr:cNvPr>
        <xdr:cNvSpPr txBox="1"/>
      </xdr:nvSpPr>
      <xdr:spPr>
        <a:xfrm>
          <a:off x="7509587"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67327</xdr:rowOff>
    </xdr:from>
    <xdr:ext cx="469744" cy="259045"/>
    <xdr:sp macro="" textlink="">
      <xdr:nvSpPr>
        <xdr:cNvPr id="399" name="n_3mainValue【市民会館】&#10;一人当たり面積">
          <a:extLst>
            <a:ext uri="{FF2B5EF4-FFF2-40B4-BE49-F238E27FC236}">
              <a16:creationId xmlns:a16="http://schemas.microsoft.com/office/drawing/2014/main" id="{EDB03C16-3B6A-49DC-95E3-2B63F098EBDC}"/>
            </a:ext>
          </a:extLst>
        </xdr:cNvPr>
        <xdr:cNvSpPr txBox="1"/>
      </xdr:nvSpPr>
      <xdr:spPr>
        <a:xfrm>
          <a:off x="67120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64788</xdr:rowOff>
    </xdr:from>
    <xdr:ext cx="469744" cy="259045"/>
    <xdr:sp macro="" textlink="">
      <xdr:nvSpPr>
        <xdr:cNvPr id="400" name="n_4mainValue【市民会館】&#10;一人当たり面積">
          <a:extLst>
            <a:ext uri="{FF2B5EF4-FFF2-40B4-BE49-F238E27FC236}">
              <a16:creationId xmlns:a16="http://schemas.microsoft.com/office/drawing/2014/main" id="{3C9859EA-1A28-4625-AA42-BA84737E28C3}"/>
            </a:ext>
          </a:extLst>
        </xdr:cNvPr>
        <xdr:cNvSpPr txBox="1"/>
      </xdr:nvSpPr>
      <xdr:spPr>
        <a:xfrm>
          <a:off x="593732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a:extLst>
            <a:ext uri="{FF2B5EF4-FFF2-40B4-BE49-F238E27FC236}">
              <a16:creationId xmlns:a16="http://schemas.microsoft.com/office/drawing/2014/main" id="{F06B7C04-71B5-4A91-967F-08C1B5E9DFB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a:extLst>
            <a:ext uri="{FF2B5EF4-FFF2-40B4-BE49-F238E27FC236}">
              <a16:creationId xmlns:a16="http://schemas.microsoft.com/office/drawing/2014/main" id="{28668606-EF05-46ED-9047-CB6D6480934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a:extLst>
            <a:ext uri="{FF2B5EF4-FFF2-40B4-BE49-F238E27FC236}">
              <a16:creationId xmlns:a16="http://schemas.microsoft.com/office/drawing/2014/main" id="{E93FC34F-180E-4B78-8418-0E1E4D4EB14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a:extLst>
            <a:ext uri="{FF2B5EF4-FFF2-40B4-BE49-F238E27FC236}">
              <a16:creationId xmlns:a16="http://schemas.microsoft.com/office/drawing/2014/main" id="{75EFB64C-BAC7-4391-999A-8EA65610085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a:extLst>
            <a:ext uri="{FF2B5EF4-FFF2-40B4-BE49-F238E27FC236}">
              <a16:creationId xmlns:a16="http://schemas.microsoft.com/office/drawing/2014/main" id="{2E0FC7BD-CEEC-4141-8024-60B1FCF4C56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a:extLst>
            <a:ext uri="{FF2B5EF4-FFF2-40B4-BE49-F238E27FC236}">
              <a16:creationId xmlns:a16="http://schemas.microsoft.com/office/drawing/2014/main" id="{F8E8AD19-5123-4354-9A06-55EC24EA8F1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a:extLst>
            <a:ext uri="{FF2B5EF4-FFF2-40B4-BE49-F238E27FC236}">
              <a16:creationId xmlns:a16="http://schemas.microsoft.com/office/drawing/2014/main" id="{3FA7A721-98F0-472D-B633-366DEF3EDDD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a:extLst>
            <a:ext uri="{FF2B5EF4-FFF2-40B4-BE49-F238E27FC236}">
              <a16:creationId xmlns:a16="http://schemas.microsoft.com/office/drawing/2014/main" id="{6E9638B4-27EC-4A4F-959A-E17695A9D8C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9" name="テキスト ボックス 408">
          <a:extLst>
            <a:ext uri="{FF2B5EF4-FFF2-40B4-BE49-F238E27FC236}">
              <a16:creationId xmlns:a16="http://schemas.microsoft.com/office/drawing/2014/main" id="{0A20D7E4-EBC5-46A1-90CD-30888044F4E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0" name="直線コネクタ 409">
          <a:extLst>
            <a:ext uri="{FF2B5EF4-FFF2-40B4-BE49-F238E27FC236}">
              <a16:creationId xmlns:a16="http://schemas.microsoft.com/office/drawing/2014/main" id="{E306765C-E765-41CD-903E-A905FC9DA2C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1" name="テキスト ボックス 410">
          <a:extLst>
            <a:ext uri="{FF2B5EF4-FFF2-40B4-BE49-F238E27FC236}">
              <a16:creationId xmlns:a16="http://schemas.microsoft.com/office/drawing/2014/main" id="{93E13C8F-E4CE-4CDC-83D2-F54CC99FC0A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2" name="直線コネクタ 411">
          <a:extLst>
            <a:ext uri="{FF2B5EF4-FFF2-40B4-BE49-F238E27FC236}">
              <a16:creationId xmlns:a16="http://schemas.microsoft.com/office/drawing/2014/main" id="{6E9CFFE7-7B4F-4116-A7D6-29963E4EEAB8}"/>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3" name="テキスト ボックス 412">
          <a:extLst>
            <a:ext uri="{FF2B5EF4-FFF2-40B4-BE49-F238E27FC236}">
              <a16:creationId xmlns:a16="http://schemas.microsoft.com/office/drawing/2014/main" id="{8034B8B1-E8BF-4BE4-A422-9C3D1DBD6A33}"/>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4" name="直線コネクタ 413">
          <a:extLst>
            <a:ext uri="{FF2B5EF4-FFF2-40B4-BE49-F238E27FC236}">
              <a16:creationId xmlns:a16="http://schemas.microsoft.com/office/drawing/2014/main" id="{E1C0CACB-738F-4BC0-B8B5-7B51BE1EC95A}"/>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5" name="テキスト ボックス 414">
          <a:extLst>
            <a:ext uri="{FF2B5EF4-FFF2-40B4-BE49-F238E27FC236}">
              <a16:creationId xmlns:a16="http://schemas.microsoft.com/office/drawing/2014/main" id="{84E2E1FE-BA5F-4FBC-B189-94ADE2F3A272}"/>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6" name="直線コネクタ 415">
          <a:extLst>
            <a:ext uri="{FF2B5EF4-FFF2-40B4-BE49-F238E27FC236}">
              <a16:creationId xmlns:a16="http://schemas.microsoft.com/office/drawing/2014/main" id="{84613325-C6AD-42E4-A53C-065AE6B9952F}"/>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7" name="テキスト ボックス 416">
          <a:extLst>
            <a:ext uri="{FF2B5EF4-FFF2-40B4-BE49-F238E27FC236}">
              <a16:creationId xmlns:a16="http://schemas.microsoft.com/office/drawing/2014/main" id="{7E3EA0AA-3286-4C72-BDB1-E3522E3C7D39}"/>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8" name="直線コネクタ 417">
          <a:extLst>
            <a:ext uri="{FF2B5EF4-FFF2-40B4-BE49-F238E27FC236}">
              <a16:creationId xmlns:a16="http://schemas.microsoft.com/office/drawing/2014/main" id="{C5F526E1-1347-4322-ABF5-93FB6F466587}"/>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9" name="テキスト ボックス 418">
          <a:extLst>
            <a:ext uri="{FF2B5EF4-FFF2-40B4-BE49-F238E27FC236}">
              <a16:creationId xmlns:a16="http://schemas.microsoft.com/office/drawing/2014/main" id="{5AE5B027-DBC7-4D3E-A8C8-EBFF9B9D192F}"/>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0" name="直線コネクタ 419">
          <a:extLst>
            <a:ext uri="{FF2B5EF4-FFF2-40B4-BE49-F238E27FC236}">
              <a16:creationId xmlns:a16="http://schemas.microsoft.com/office/drawing/2014/main" id="{C8FF8759-500B-4785-8F13-27368A11FFFF}"/>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1" name="テキスト ボックス 420">
          <a:extLst>
            <a:ext uri="{FF2B5EF4-FFF2-40B4-BE49-F238E27FC236}">
              <a16:creationId xmlns:a16="http://schemas.microsoft.com/office/drawing/2014/main" id="{CF152602-9E8B-4606-832D-69B98303DF52}"/>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376823B5-25CA-437E-B97E-B98E8B8D4A6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3" name="テキスト ボックス 422">
          <a:extLst>
            <a:ext uri="{FF2B5EF4-FFF2-40B4-BE49-F238E27FC236}">
              <a16:creationId xmlns:a16="http://schemas.microsoft.com/office/drawing/2014/main" id="{45119D0C-AB0A-435D-8E3F-4171A52F5BB1}"/>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4" name="【一般廃棄物処理施設】&#10;有形固定資産減価償却率グラフ枠">
          <a:extLst>
            <a:ext uri="{FF2B5EF4-FFF2-40B4-BE49-F238E27FC236}">
              <a16:creationId xmlns:a16="http://schemas.microsoft.com/office/drawing/2014/main" id="{9A6E53F0-89EB-4B31-9FC1-A592808A949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64770</xdr:rowOff>
    </xdr:from>
    <xdr:to>
      <xdr:col>85</xdr:col>
      <xdr:colOff>126364</xdr:colOff>
      <xdr:row>40</xdr:row>
      <xdr:rowOff>108585</xdr:rowOff>
    </xdr:to>
    <xdr:cxnSp macro="">
      <xdr:nvCxnSpPr>
        <xdr:cNvPr id="425" name="直線コネクタ 424">
          <a:extLst>
            <a:ext uri="{FF2B5EF4-FFF2-40B4-BE49-F238E27FC236}">
              <a16:creationId xmlns:a16="http://schemas.microsoft.com/office/drawing/2014/main" id="{D6EF13FC-81BC-43A1-BD9E-15E4E63B417B}"/>
            </a:ext>
          </a:extLst>
        </xdr:cNvPr>
        <xdr:cNvCxnSpPr/>
      </xdr:nvCxnSpPr>
      <xdr:spPr>
        <a:xfrm flipV="1">
          <a:off x="14375764" y="5764530"/>
          <a:ext cx="0" cy="1049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112412</xdr:rowOff>
    </xdr:from>
    <xdr:ext cx="405111" cy="259045"/>
    <xdr:sp macro="" textlink="">
      <xdr:nvSpPr>
        <xdr:cNvPr id="426" name="【一般廃棄物処理施設】&#10;有形固定資産減価償却率最小値テキスト">
          <a:extLst>
            <a:ext uri="{FF2B5EF4-FFF2-40B4-BE49-F238E27FC236}">
              <a16:creationId xmlns:a16="http://schemas.microsoft.com/office/drawing/2014/main" id="{C1965427-3A08-4811-A563-98736D534093}"/>
            </a:ext>
          </a:extLst>
        </xdr:cNvPr>
        <xdr:cNvSpPr txBox="1"/>
      </xdr:nvSpPr>
      <xdr:spPr>
        <a:xfrm>
          <a:off x="14414500"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108585</xdr:rowOff>
    </xdr:from>
    <xdr:to>
      <xdr:col>86</xdr:col>
      <xdr:colOff>25400</xdr:colOff>
      <xdr:row>40</xdr:row>
      <xdr:rowOff>108585</xdr:rowOff>
    </xdr:to>
    <xdr:cxnSp macro="">
      <xdr:nvCxnSpPr>
        <xdr:cNvPr id="427" name="直線コネクタ 426">
          <a:extLst>
            <a:ext uri="{FF2B5EF4-FFF2-40B4-BE49-F238E27FC236}">
              <a16:creationId xmlns:a16="http://schemas.microsoft.com/office/drawing/2014/main" id="{D0A7C168-5CF0-45DF-8F3E-3648BD7B07A8}"/>
            </a:ext>
          </a:extLst>
        </xdr:cNvPr>
        <xdr:cNvCxnSpPr/>
      </xdr:nvCxnSpPr>
      <xdr:spPr>
        <a:xfrm>
          <a:off x="14287500" y="6814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11447</xdr:rowOff>
    </xdr:from>
    <xdr:ext cx="405111" cy="259045"/>
    <xdr:sp macro="" textlink="">
      <xdr:nvSpPr>
        <xdr:cNvPr id="428" name="【一般廃棄物処理施設】&#10;有形固定資産減価償却率最大値テキスト">
          <a:extLst>
            <a:ext uri="{FF2B5EF4-FFF2-40B4-BE49-F238E27FC236}">
              <a16:creationId xmlns:a16="http://schemas.microsoft.com/office/drawing/2014/main" id="{5004717D-68EB-4860-8B63-0509FDD4C4C2}"/>
            </a:ext>
          </a:extLst>
        </xdr:cNvPr>
        <xdr:cNvSpPr txBox="1"/>
      </xdr:nvSpPr>
      <xdr:spPr>
        <a:xfrm>
          <a:off x="144145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64770</xdr:rowOff>
    </xdr:from>
    <xdr:to>
      <xdr:col>86</xdr:col>
      <xdr:colOff>25400</xdr:colOff>
      <xdr:row>34</xdr:row>
      <xdr:rowOff>64770</xdr:rowOff>
    </xdr:to>
    <xdr:cxnSp macro="">
      <xdr:nvCxnSpPr>
        <xdr:cNvPr id="429" name="直線コネクタ 428">
          <a:extLst>
            <a:ext uri="{FF2B5EF4-FFF2-40B4-BE49-F238E27FC236}">
              <a16:creationId xmlns:a16="http://schemas.microsoft.com/office/drawing/2014/main" id="{63CED6EF-9A9F-4990-928D-61FB0AD70AE5}"/>
            </a:ext>
          </a:extLst>
        </xdr:cNvPr>
        <xdr:cNvCxnSpPr/>
      </xdr:nvCxnSpPr>
      <xdr:spPr>
        <a:xfrm>
          <a:off x="14287500" y="5764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430" name="【一般廃棄物処理施設】&#10;有形固定資産減価償却率平均値テキスト">
          <a:extLst>
            <a:ext uri="{FF2B5EF4-FFF2-40B4-BE49-F238E27FC236}">
              <a16:creationId xmlns:a16="http://schemas.microsoft.com/office/drawing/2014/main" id="{F4BD6541-D7F4-4FD2-8215-63FF8559BAC6}"/>
            </a:ext>
          </a:extLst>
        </xdr:cNvPr>
        <xdr:cNvSpPr txBox="1"/>
      </xdr:nvSpPr>
      <xdr:spPr>
        <a:xfrm>
          <a:off x="144145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31" name="フローチャート: 判断 430">
          <a:extLst>
            <a:ext uri="{FF2B5EF4-FFF2-40B4-BE49-F238E27FC236}">
              <a16:creationId xmlns:a16="http://schemas.microsoft.com/office/drawing/2014/main" id="{86F3F8EE-D607-4951-B04B-E116B9F7BF42}"/>
            </a:ext>
          </a:extLst>
        </xdr:cNvPr>
        <xdr:cNvSpPr/>
      </xdr:nvSpPr>
      <xdr:spPr>
        <a:xfrm>
          <a:off x="14325600" y="6311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432" name="フローチャート: 判断 431">
          <a:extLst>
            <a:ext uri="{FF2B5EF4-FFF2-40B4-BE49-F238E27FC236}">
              <a16:creationId xmlns:a16="http://schemas.microsoft.com/office/drawing/2014/main" id="{6DE78EEE-3426-4E6D-B618-D86511D38963}"/>
            </a:ext>
          </a:extLst>
        </xdr:cNvPr>
        <xdr:cNvSpPr/>
      </xdr:nvSpPr>
      <xdr:spPr>
        <a:xfrm>
          <a:off x="13578840" y="6275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433" name="フローチャート: 判断 432">
          <a:extLst>
            <a:ext uri="{FF2B5EF4-FFF2-40B4-BE49-F238E27FC236}">
              <a16:creationId xmlns:a16="http://schemas.microsoft.com/office/drawing/2014/main" id="{CA12E609-C2D0-4D6B-A0C3-6149958C7297}"/>
            </a:ext>
          </a:extLst>
        </xdr:cNvPr>
        <xdr:cNvSpPr/>
      </xdr:nvSpPr>
      <xdr:spPr>
        <a:xfrm>
          <a:off x="1280414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57785</xdr:rowOff>
    </xdr:from>
    <xdr:to>
      <xdr:col>72</xdr:col>
      <xdr:colOff>38100</xdr:colOff>
      <xdr:row>34</xdr:row>
      <xdr:rowOff>159385</xdr:rowOff>
    </xdr:to>
    <xdr:sp macro="" textlink="">
      <xdr:nvSpPr>
        <xdr:cNvPr id="434" name="フローチャート: 判断 433">
          <a:extLst>
            <a:ext uri="{FF2B5EF4-FFF2-40B4-BE49-F238E27FC236}">
              <a16:creationId xmlns:a16="http://schemas.microsoft.com/office/drawing/2014/main" id="{8FAA7F96-F75C-446E-A4B8-7B6D67543C79}"/>
            </a:ext>
          </a:extLst>
        </xdr:cNvPr>
        <xdr:cNvSpPr/>
      </xdr:nvSpPr>
      <xdr:spPr>
        <a:xfrm>
          <a:off x="12029440" y="57575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124460</xdr:rowOff>
    </xdr:from>
    <xdr:to>
      <xdr:col>67</xdr:col>
      <xdr:colOff>101600</xdr:colOff>
      <xdr:row>34</xdr:row>
      <xdr:rowOff>54610</xdr:rowOff>
    </xdr:to>
    <xdr:sp macro="" textlink="">
      <xdr:nvSpPr>
        <xdr:cNvPr id="435" name="フローチャート: 判断 434">
          <a:extLst>
            <a:ext uri="{FF2B5EF4-FFF2-40B4-BE49-F238E27FC236}">
              <a16:creationId xmlns:a16="http://schemas.microsoft.com/office/drawing/2014/main" id="{8D2BDD67-7060-4A57-AA22-7E649F6B08EA}"/>
            </a:ext>
          </a:extLst>
        </xdr:cNvPr>
        <xdr:cNvSpPr/>
      </xdr:nvSpPr>
      <xdr:spPr>
        <a:xfrm>
          <a:off x="11231880" y="5656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3843D9E-E683-4129-9643-025B9E9A523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6BDC651-FCBE-40F2-96D4-7976148B056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6C00D7EC-A616-4204-8063-ADCA015201B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60A92AB3-5B41-4EDB-A565-BD98EF09E0C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4AF4F0B2-7160-4DCA-808A-EE7920F81D1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90170</xdr:rowOff>
    </xdr:from>
    <xdr:to>
      <xdr:col>85</xdr:col>
      <xdr:colOff>177800</xdr:colOff>
      <xdr:row>36</xdr:row>
      <xdr:rowOff>20320</xdr:rowOff>
    </xdr:to>
    <xdr:sp macro="" textlink="">
      <xdr:nvSpPr>
        <xdr:cNvPr id="441" name="楕円 440">
          <a:extLst>
            <a:ext uri="{FF2B5EF4-FFF2-40B4-BE49-F238E27FC236}">
              <a16:creationId xmlns:a16="http://schemas.microsoft.com/office/drawing/2014/main" id="{FFDECCBB-3CF9-4520-BBE4-1CBFFDA943A7}"/>
            </a:ext>
          </a:extLst>
        </xdr:cNvPr>
        <xdr:cNvSpPr/>
      </xdr:nvSpPr>
      <xdr:spPr>
        <a:xfrm>
          <a:off x="14325600" y="59575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113047</xdr:rowOff>
    </xdr:from>
    <xdr:ext cx="405111" cy="259045"/>
    <xdr:sp macro="" textlink="">
      <xdr:nvSpPr>
        <xdr:cNvPr id="442" name="【一般廃棄物処理施設】&#10;有形固定資産減価償却率該当値テキスト">
          <a:extLst>
            <a:ext uri="{FF2B5EF4-FFF2-40B4-BE49-F238E27FC236}">
              <a16:creationId xmlns:a16="http://schemas.microsoft.com/office/drawing/2014/main" id="{0C4C49B2-91E4-4C6B-A419-5B218D993BFF}"/>
            </a:ext>
          </a:extLst>
        </xdr:cNvPr>
        <xdr:cNvSpPr txBox="1"/>
      </xdr:nvSpPr>
      <xdr:spPr>
        <a:xfrm>
          <a:off x="14414500"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156845</xdr:rowOff>
    </xdr:from>
    <xdr:to>
      <xdr:col>81</xdr:col>
      <xdr:colOff>101600</xdr:colOff>
      <xdr:row>35</xdr:row>
      <xdr:rowOff>86995</xdr:rowOff>
    </xdr:to>
    <xdr:sp macro="" textlink="">
      <xdr:nvSpPr>
        <xdr:cNvPr id="443" name="楕円 442">
          <a:extLst>
            <a:ext uri="{FF2B5EF4-FFF2-40B4-BE49-F238E27FC236}">
              <a16:creationId xmlns:a16="http://schemas.microsoft.com/office/drawing/2014/main" id="{F5E64BF3-2716-4D19-8B3C-82635493165A}"/>
            </a:ext>
          </a:extLst>
        </xdr:cNvPr>
        <xdr:cNvSpPr/>
      </xdr:nvSpPr>
      <xdr:spPr>
        <a:xfrm>
          <a:off x="13578840" y="5856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36195</xdr:rowOff>
    </xdr:from>
    <xdr:to>
      <xdr:col>85</xdr:col>
      <xdr:colOff>127000</xdr:colOff>
      <xdr:row>35</xdr:row>
      <xdr:rowOff>140970</xdr:rowOff>
    </xdr:to>
    <xdr:cxnSp macro="">
      <xdr:nvCxnSpPr>
        <xdr:cNvPr id="444" name="直線コネクタ 443">
          <a:extLst>
            <a:ext uri="{FF2B5EF4-FFF2-40B4-BE49-F238E27FC236}">
              <a16:creationId xmlns:a16="http://schemas.microsoft.com/office/drawing/2014/main" id="{1041F9B5-0E94-4C6E-AD1E-E4A6F0038CF2}"/>
            </a:ext>
          </a:extLst>
        </xdr:cNvPr>
        <xdr:cNvCxnSpPr/>
      </xdr:nvCxnSpPr>
      <xdr:spPr>
        <a:xfrm>
          <a:off x="13629640" y="5903595"/>
          <a:ext cx="74676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48260</xdr:rowOff>
    </xdr:from>
    <xdr:to>
      <xdr:col>76</xdr:col>
      <xdr:colOff>165100</xdr:colOff>
      <xdr:row>34</xdr:row>
      <xdr:rowOff>149860</xdr:rowOff>
    </xdr:to>
    <xdr:sp macro="" textlink="">
      <xdr:nvSpPr>
        <xdr:cNvPr id="445" name="楕円 444">
          <a:extLst>
            <a:ext uri="{FF2B5EF4-FFF2-40B4-BE49-F238E27FC236}">
              <a16:creationId xmlns:a16="http://schemas.microsoft.com/office/drawing/2014/main" id="{95CD72AA-C64F-40DF-A62F-857CAF81C796}"/>
            </a:ext>
          </a:extLst>
        </xdr:cNvPr>
        <xdr:cNvSpPr/>
      </xdr:nvSpPr>
      <xdr:spPr>
        <a:xfrm>
          <a:off x="1280414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35</xdr:row>
      <xdr:rowOff>36195</xdr:rowOff>
    </xdr:to>
    <xdr:cxnSp macro="">
      <xdr:nvCxnSpPr>
        <xdr:cNvPr id="446" name="直線コネクタ 445">
          <a:extLst>
            <a:ext uri="{FF2B5EF4-FFF2-40B4-BE49-F238E27FC236}">
              <a16:creationId xmlns:a16="http://schemas.microsoft.com/office/drawing/2014/main" id="{5C91C1CC-983C-44F3-82E7-A3CD9FF23826}"/>
            </a:ext>
          </a:extLst>
        </xdr:cNvPr>
        <xdr:cNvCxnSpPr/>
      </xdr:nvCxnSpPr>
      <xdr:spPr>
        <a:xfrm>
          <a:off x="12854940" y="5798820"/>
          <a:ext cx="7747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113030</xdr:rowOff>
    </xdr:from>
    <xdr:to>
      <xdr:col>72</xdr:col>
      <xdr:colOff>38100</xdr:colOff>
      <xdr:row>34</xdr:row>
      <xdr:rowOff>43180</xdr:rowOff>
    </xdr:to>
    <xdr:sp macro="" textlink="">
      <xdr:nvSpPr>
        <xdr:cNvPr id="447" name="楕円 446">
          <a:extLst>
            <a:ext uri="{FF2B5EF4-FFF2-40B4-BE49-F238E27FC236}">
              <a16:creationId xmlns:a16="http://schemas.microsoft.com/office/drawing/2014/main" id="{562C8184-231F-4D8F-B53C-B749E3FCDA88}"/>
            </a:ext>
          </a:extLst>
        </xdr:cNvPr>
        <xdr:cNvSpPr/>
      </xdr:nvSpPr>
      <xdr:spPr>
        <a:xfrm>
          <a:off x="12029440" y="5645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163830</xdr:rowOff>
    </xdr:from>
    <xdr:to>
      <xdr:col>76</xdr:col>
      <xdr:colOff>114300</xdr:colOff>
      <xdr:row>34</xdr:row>
      <xdr:rowOff>99060</xdr:rowOff>
    </xdr:to>
    <xdr:cxnSp macro="">
      <xdr:nvCxnSpPr>
        <xdr:cNvPr id="448" name="直線コネクタ 447">
          <a:extLst>
            <a:ext uri="{FF2B5EF4-FFF2-40B4-BE49-F238E27FC236}">
              <a16:creationId xmlns:a16="http://schemas.microsoft.com/office/drawing/2014/main" id="{53F657DD-6519-46A4-BFCC-4044AEB79FE1}"/>
            </a:ext>
          </a:extLst>
        </xdr:cNvPr>
        <xdr:cNvCxnSpPr/>
      </xdr:nvCxnSpPr>
      <xdr:spPr>
        <a:xfrm>
          <a:off x="12072620" y="5695950"/>
          <a:ext cx="78232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154940</xdr:rowOff>
    </xdr:from>
    <xdr:to>
      <xdr:col>67</xdr:col>
      <xdr:colOff>101600</xdr:colOff>
      <xdr:row>33</xdr:row>
      <xdr:rowOff>85090</xdr:rowOff>
    </xdr:to>
    <xdr:sp macro="" textlink="">
      <xdr:nvSpPr>
        <xdr:cNvPr id="449" name="楕円 448">
          <a:extLst>
            <a:ext uri="{FF2B5EF4-FFF2-40B4-BE49-F238E27FC236}">
              <a16:creationId xmlns:a16="http://schemas.microsoft.com/office/drawing/2014/main" id="{B6526622-A6AC-4654-A18E-8F1D2B3D4275}"/>
            </a:ext>
          </a:extLst>
        </xdr:cNvPr>
        <xdr:cNvSpPr/>
      </xdr:nvSpPr>
      <xdr:spPr>
        <a:xfrm>
          <a:off x="11231880" y="5519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34290</xdr:rowOff>
    </xdr:from>
    <xdr:to>
      <xdr:col>71</xdr:col>
      <xdr:colOff>177800</xdr:colOff>
      <xdr:row>33</xdr:row>
      <xdr:rowOff>163830</xdr:rowOff>
    </xdr:to>
    <xdr:cxnSp macro="">
      <xdr:nvCxnSpPr>
        <xdr:cNvPr id="450" name="直線コネクタ 449">
          <a:extLst>
            <a:ext uri="{FF2B5EF4-FFF2-40B4-BE49-F238E27FC236}">
              <a16:creationId xmlns:a16="http://schemas.microsoft.com/office/drawing/2014/main" id="{0D5F2804-A0DC-4EE5-939C-6A86FE942C84}"/>
            </a:ext>
          </a:extLst>
        </xdr:cNvPr>
        <xdr:cNvCxnSpPr/>
      </xdr:nvCxnSpPr>
      <xdr:spPr>
        <a:xfrm>
          <a:off x="11282680" y="5566410"/>
          <a:ext cx="78994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165752</xdr:rowOff>
    </xdr:from>
    <xdr:ext cx="405111" cy="259045"/>
    <xdr:sp macro="" textlink="">
      <xdr:nvSpPr>
        <xdr:cNvPr id="451" name="n_1aveValue【一般廃棄物処理施設】&#10;有形固定資産減価償却率">
          <a:extLst>
            <a:ext uri="{FF2B5EF4-FFF2-40B4-BE49-F238E27FC236}">
              <a16:creationId xmlns:a16="http://schemas.microsoft.com/office/drawing/2014/main" id="{D744D5A6-AC94-4CA5-A04F-BD72D2BFF6A0}"/>
            </a:ext>
          </a:extLst>
        </xdr:cNvPr>
        <xdr:cNvSpPr txBox="1"/>
      </xdr:nvSpPr>
      <xdr:spPr>
        <a:xfrm>
          <a:off x="134372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123842</xdr:rowOff>
    </xdr:from>
    <xdr:ext cx="405111" cy="259045"/>
    <xdr:sp macro="" textlink="">
      <xdr:nvSpPr>
        <xdr:cNvPr id="452" name="n_2aveValue【一般廃棄物処理施設】&#10;有形固定資産減価償却率">
          <a:extLst>
            <a:ext uri="{FF2B5EF4-FFF2-40B4-BE49-F238E27FC236}">
              <a16:creationId xmlns:a16="http://schemas.microsoft.com/office/drawing/2014/main" id="{FD8CABE4-1066-4F0E-8BF5-2060687B725D}"/>
            </a:ext>
          </a:extLst>
        </xdr:cNvPr>
        <xdr:cNvSpPr txBox="1"/>
      </xdr:nvSpPr>
      <xdr:spPr>
        <a:xfrm>
          <a:off x="12675244"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150512</xdr:rowOff>
    </xdr:from>
    <xdr:ext cx="405111" cy="259045"/>
    <xdr:sp macro="" textlink="">
      <xdr:nvSpPr>
        <xdr:cNvPr id="453" name="n_3aveValue【一般廃棄物処理施設】&#10;有形固定資産減価償却率">
          <a:extLst>
            <a:ext uri="{FF2B5EF4-FFF2-40B4-BE49-F238E27FC236}">
              <a16:creationId xmlns:a16="http://schemas.microsoft.com/office/drawing/2014/main" id="{900DD8A0-1C9E-4B73-A964-2C60AAEA7ADE}"/>
            </a:ext>
          </a:extLst>
        </xdr:cNvPr>
        <xdr:cNvSpPr txBox="1"/>
      </xdr:nvSpPr>
      <xdr:spPr>
        <a:xfrm>
          <a:off x="11900544" y="585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45737</xdr:rowOff>
    </xdr:from>
    <xdr:ext cx="405111" cy="259045"/>
    <xdr:sp macro="" textlink="">
      <xdr:nvSpPr>
        <xdr:cNvPr id="454" name="n_4aveValue【一般廃棄物処理施設】&#10;有形固定資産減価償却率">
          <a:extLst>
            <a:ext uri="{FF2B5EF4-FFF2-40B4-BE49-F238E27FC236}">
              <a16:creationId xmlns:a16="http://schemas.microsoft.com/office/drawing/2014/main" id="{23CCDC51-D6FC-4ADA-AD99-FD2E76991194}"/>
            </a:ext>
          </a:extLst>
        </xdr:cNvPr>
        <xdr:cNvSpPr txBox="1"/>
      </xdr:nvSpPr>
      <xdr:spPr>
        <a:xfrm>
          <a:off x="11102984"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103522</xdr:rowOff>
    </xdr:from>
    <xdr:ext cx="405111" cy="259045"/>
    <xdr:sp macro="" textlink="">
      <xdr:nvSpPr>
        <xdr:cNvPr id="455" name="n_1mainValue【一般廃棄物処理施設】&#10;有形固定資産減価償却率">
          <a:extLst>
            <a:ext uri="{FF2B5EF4-FFF2-40B4-BE49-F238E27FC236}">
              <a16:creationId xmlns:a16="http://schemas.microsoft.com/office/drawing/2014/main" id="{32523055-B621-4B6E-82E6-E4C106F1180A}"/>
            </a:ext>
          </a:extLst>
        </xdr:cNvPr>
        <xdr:cNvSpPr txBox="1"/>
      </xdr:nvSpPr>
      <xdr:spPr>
        <a:xfrm>
          <a:off x="13437244" y="56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166387</xdr:rowOff>
    </xdr:from>
    <xdr:ext cx="405111" cy="259045"/>
    <xdr:sp macro="" textlink="">
      <xdr:nvSpPr>
        <xdr:cNvPr id="456" name="n_2mainValue【一般廃棄物処理施設】&#10;有形固定資産減価償却率">
          <a:extLst>
            <a:ext uri="{FF2B5EF4-FFF2-40B4-BE49-F238E27FC236}">
              <a16:creationId xmlns:a16="http://schemas.microsoft.com/office/drawing/2014/main" id="{1FDEBF94-246D-4FC0-8208-1DDCA6B72CB1}"/>
            </a:ext>
          </a:extLst>
        </xdr:cNvPr>
        <xdr:cNvSpPr txBox="1"/>
      </xdr:nvSpPr>
      <xdr:spPr>
        <a:xfrm>
          <a:off x="12675244"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59707</xdr:rowOff>
    </xdr:from>
    <xdr:ext cx="405111" cy="259045"/>
    <xdr:sp macro="" textlink="">
      <xdr:nvSpPr>
        <xdr:cNvPr id="457" name="n_3mainValue【一般廃棄物処理施設】&#10;有形固定資産減価償却率">
          <a:extLst>
            <a:ext uri="{FF2B5EF4-FFF2-40B4-BE49-F238E27FC236}">
              <a16:creationId xmlns:a16="http://schemas.microsoft.com/office/drawing/2014/main" id="{42A54E17-D4B6-4E03-A635-A3D02FC71570}"/>
            </a:ext>
          </a:extLst>
        </xdr:cNvPr>
        <xdr:cNvSpPr txBox="1"/>
      </xdr:nvSpPr>
      <xdr:spPr>
        <a:xfrm>
          <a:off x="11900544" y="542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101617</xdr:rowOff>
    </xdr:from>
    <xdr:ext cx="405111" cy="259045"/>
    <xdr:sp macro="" textlink="">
      <xdr:nvSpPr>
        <xdr:cNvPr id="458" name="n_4mainValue【一般廃棄物処理施設】&#10;有形固定資産減価償却率">
          <a:extLst>
            <a:ext uri="{FF2B5EF4-FFF2-40B4-BE49-F238E27FC236}">
              <a16:creationId xmlns:a16="http://schemas.microsoft.com/office/drawing/2014/main" id="{15F97B03-B977-40A6-9BE6-8ABE5075178A}"/>
            </a:ext>
          </a:extLst>
        </xdr:cNvPr>
        <xdr:cNvSpPr txBox="1"/>
      </xdr:nvSpPr>
      <xdr:spPr>
        <a:xfrm>
          <a:off x="11102984" y="52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BA29D7E1-2219-4C7C-84B7-38435DEC9F5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8D694493-FDAE-4F1C-93C6-4B6DF355EB5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71DAA2AF-16E5-45AD-9368-E4664BD7325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9B4177F0-6A59-462B-B978-9373DD8643E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D738914A-0E91-414C-A9B7-3A18BD169A9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91560ABF-B73A-4010-9B19-3BA6B1E4E9F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F4B5206D-DE08-4563-B390-3FD216806CB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A0F5A199-E1D2-4CB0-88C0-B1F9905F596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81218003-FAC1-4F38-8C41-293EBBE5FD9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0DE44157-11A6-474D-9871-BB9453B2598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9" name="直線コネクタ 468">
          <a:extLst>
            <a:ext uri="{FF2B5EF4-FFF2-40B4-BE49-F238E27FC236}">
              <a16:creationId xmlns:a16="http://schemas.microsoft.com/office/drawing/2014/main" id="{96A9F53F-6F99-43D7-8B95-AD3F3D7F6438}"/>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0" name="テキスト ボックス 469">
          <a:extLst>
            <a:ext uri="{FF2B5EF4-FFF2-40B4-BE49-F238E27FC236}">
              <a16:creationId xmlns:a16="http://schemas.microsoft.com/office/drawing/2014/main" id="{6C219ED1-DB31-443F-8EF3-80F2A3E1AFEE}"/>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1" name="直線コネクタ 470">
          <a:extLst>
            <a:ext uri="{FF2B5EF4-FFF2-40B4-BE49-F238E27FC236}">
              <a16:creationId xmlns:a16="http://schemas.microsoft.com/office/drawing/2014/main" id="{947427F9-E96A-4632-8A0F-CD41CE3664F2}"/>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2" name="テキスト ボックス 471">
          <a:extLst>
            <a:ext uri="{FF2B5EF4-FFF2-40B4-BE49-F238E27FC236}">
              <a16:creationId xmlns:a16="http://schemas.microsoft.com/office/drawing/2014/main" id="{5391760A-01E0-469D-A43F-C0D34CA215AA}"/>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3" name="直線コネクタ 472">
          <a:extLst>
            <a:ext uri="{FF2B5EF4-FFF2-40B4-BE49-F238E27FC236}">
              <a16:creationId xmlns:a16="http://schemas.microsoft.com/office/drawing/2014/main" id="{18965703-7E7F-4950-89FF-52E30F6FB571}"/>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4" name="テキスト ボックス 473">
          <a:extLst>
            <a:ext uri="{FF2B5EF4-FFF2-40B4-BE49-F238E27FC236}">
              <a16:creationId xmlns:a16="http://schemas.microsoft.com/office/drawing/2014/main" id="{91A79CAA-89C8-49AF-8EDD-5802D0F723A3}"/>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5" name="直線コネクタ 474">
          <a:extLst>
            <a:ext uri="{FF2B5EF4-FFF2-40B4-BE49-F238E27FC236}">
              <a16:creationId xmlns:a16="http://schemas.microsoft.com/office/drawing/2014/main" id="{0E5D6617-AA96-4D1A-B886-810531086653}"/>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6" name="テキスト ボックス 475">
          <a:extLst>
            <a:ext uri="{FF2B5EF4-FFF2-40B4-BE49-F238E27FC236}">
              <a16:creationId xmlns:a16="http://schemas.microsoft.com/office/drawing/2014/main" id="{CB3002EA-1A23-4ED2-AD56-1702FAFCE2EC}"/>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7" name="直線コネクタ 476">
          <a:extLst>
            <a:ext uri="{FF2B5EF4-FFF2-40B4-BE49-F238E27FC236}">
              <a16:creationId xmlns:a16="http://schemas.microsoft.com/office/drawing/2014/main" id="{1B854722-D94D-4A39-8A50-5C51B8906A13}"/>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8" name="テキスト ボックス 477">
          <a:extLst>
            <a:ext uri="{FF2B5EF4-FFF2-40B4-BE49-F238E27FC236}">
              <a16:creationId xmlns:a16="http://schemas.microsoft.com/office/drawing/2014/main" id="{5CB56FF0-56D9-4AD3-AA85-D62B67AB91D1}"/>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89A98F65-DCE1-431E-84C5-42C0C45BBF5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a:extLst>
            <a:ext uri="{FF2B5EF4-FFF2-40B4-BE49-F238E27FC236}">
              <a16:creationId xmlns:a16="http://schemas.microsoft.com/office/drawing/2014/main" id="{9C7B4492-EF00-4F66-899A-EF1A73C04862}"/>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a:extLst>
            <a:ext uri="{FF2B5EF4-FFF2-40B4-BE49-F238E27FC236}">
              <a16:creationId xmlns:a16="http://schemas.microsoft.com/office/drawing/2014/main" id="{9613A93A-9CB1-4486-B006-D000023B1CB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2023</xdr:rowOff>
    </xdr:from>
    <xdr:to>
      <xdr:col>116</xdr:col>
      <xdr:colOff>62864</xdr:colOff>
      <xdr:row>42</xdr:row>
      <xdr:rowOff>23454</xdr:rowOff>
    </xdr:to>
    <xdr:cxnSp macro="">
      <xdr:nvCxnSpPr>
        <xdr:cNvPr id="482" name="直線コネクタ 481">
          <a:extLst>
            <a:ext uri="{FF2B5EF4-FFF2-40B4-BE49-F238E27FC236}">
              <a16:creationId xmlns:a16="http://schemas.microsoft.com/office/drawing/2014/main" id="{71CA57DF-AB67-47B3-ACDD-4111CEECF75C}"/>
            </a:ext>
          </a:extLst>
        </xdr:cNvPr>
        <xdr:cNvCxnSpPr/>
      </xdr:nvCxnSpPr>
      <xdr:spPr>
        <a:xfrm flipV="1">
          <a:off x="19509104" y="5701783"/>
          <a:ext cx="0" cy="1362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27281</xdr:rowOff>
    </xdr:from>
    <xdr:ext cx="469744" cy="259045"/>
    <xdr:sp macro="" textlink="">
      <xdr:nvSpPr>
        <xdr:cNvPr id="483" name="【一般廃棄物処理施設】&#10;一人当たり有形固定資産（償却資産）額最小値テキスト">
          <a:extLst>
            <a:ext uri="{FF2B5EF4-FFF2-40B4-BE49-F238E27FC236}">
              <a16:creationId xmlns:a16="http://schemas.microsoft.com/office/drawing/2014/main" id="{1AB4D1B8-D16D-46A0-89AC-469ABE567587}"/>
            </a:ext>
          </a:extLst>
        </xdr:cNvPr>
        <xdr:cNvSpPr txBox="1"/>
      </xdr:nvSpPr>
      <xdr:spPr>
        <a:xfrm>
          <a:off x="19547840" y="706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23454</xdr:rowOff>
    </xdr:from>
    <xdr:to>
      <xdr:col>116</xdr:col>
      <xdr:colOff>152400</xdr:colOff>
      <xdr:row>42</xdr:row>
      <xdr:rowOff>23454</xdr:rowOff>
    </xdr:to>
    <xdr:cxnSp macro="">
      <xdr:nvCxnSpPr>
        <xdr:cNvPr id="484" name="直線コネクタ 483">
          <a:extLst>
            <a:ext uri="{FF2B5EF4-FFF2-40B4-BE49-F238E27FC236}">
              <a16:creationId xmlns:a16="http://schemas.microsoft.com/office/drawing/2014/main" id="{52EABF6A-DCD1-4D23-80D6-0B2A3F9A22D1}"/>
            </a:ext>
          </a:extLst>
        </xdr:cNvPr>
        <xdr:cNvCxnSpPr/>
      </xdr:nvCxnSpPr>
      <xdr:spPr>
        <a:xfrm>
          <a:off x="19443700" y="7064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120150</xdr:rowOff>
    </xdr:from>
    <xdr:ext cx="599010" cy="259045"/>
    <xdr:sp macro="" textlink="">
      <xdr:nvSpPr>
        <xdr:cNvPr id="485" name="【一般廃棄物処理施設】&#10;一人当たり有形固定資産（償却資産）額最大値テキスト">
          <a:extLst>
            <a:ext uri="{FF2B5EF4-FFF2-40B4-BE49-F238E27FC236}">
              <a16:creationId xmlns:a16="http://schemas.microsoft.com/office/drawing/2014/main" id="{ED8B475C-A99B-40EF-B353-8324DCC2F626}"/>
            </a:ext>
          </a:extLst>
        </xdr:cNvPr>
        <xdr:cNvSpPr txBox="1"/>
      </xdr:nvSpPr>
      <xdr:spPr>
        <a:xfrm>
          <a:off x="19547840" y="548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2023</xdr:rowOff>
    </xdr:from>
    <xdr:to>
      <xdr:col>116</xdr:col>
      <xdr:colOff>152400</xdr:colOff>
      <xdr:row>34</xdr:row>
      <xdr:rowOff>2023</xdr:rowOff>
    </xdr:to>
    <xdr:cxnSp macro="">
      <xdr:nvCxnSpPr>
        <xdr:cNvPr id="486" name="直線コネクタ 485">
          <a:extLst>
            <a:ext uri="{FF2B5EF4-FFF2-40B4-BE49-F238E27FC236}">
              <a16:creationId xmlns:a16="http://schemas.microsoft.com/office/drawing/2014/main" id="{507E4961-C6E6-4966-86C1-EEC784E461B8}"/>
            </a:ext>
          </a:extLst>
        </xdr:cNvPr>
        <xdr:cNvCxnSpPr/>
      </xdr:nvCxnSpPr>
      <xdr:spPr>
        <a:xfrm>
          <a:off x="19443700" y="5701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58489</xdr:rowOff>
    </xdr:from>
    <xdr:ext cx="599010" cy="259045"/>
    <xdr:sp macro="" textlink="">
      <xdr:nvSpPr>
        <xdr:cNvPr id="487" name="【一般廃棄物処理施設】&#10;一人当たり有形固定資産（償却資産）額平均値テキスト">
          <a:extLst>
            <a:ext uri="{FF2B5EF4-FFF2-40B4-BE49-F238E27FC236}">
              <a16:creationId xmlns:a16="http://schemas.microsoft.com/office/drawing/2014/main" id="{C800C7BE-A8D0-4A31-BA74-8902133AE4EF}"/>
            </a:ext>
          </a:extLst>
        </xdr:cNvPr>
        <xdr:cNvSpPr txBox="1"/>
      </xdr:nvSpPr>
      <xdr:spPr>
        <a:xfrm>
          <a:off x="19547840" y="6596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80062</xdr:rowOff>
    </xdr:from>
    <xdr:to>
      <xdr:col>116</xdr:col>
      <xdr:colOff>114300</xdr:colOff>
      <xdr:row>40</xdr:row>
      <xdr:rowOff>10212</xdr:rowOff>
    </xdr:to>
    <xdr:sp macro="" textlink="">
      <xdr:nvSpPr>
        <xdr:cNvPr id="488" name="フローチャート: 判断 487">
          <a:extLst>
            <a:ext uri="{FF2B5EF4-FFF2-40B4-BE49-F238E27FC236}">
              <a16:creationId xmlns:a16="http://schemas.microsoft.com/office/drawing/2014/main" id="{5E3B0110-1E93-47EA-B2CE-2EF75E15A586}"/>
            </a:ext>
          </a:extLst>
        </xdr:cNvPr>
        <xdr:cNvSpPr/>
      </xdr:nvSpPr>
      <xdr:spPr>
        <a:xfrm>
          <a:off x="19458940" y="6618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111682</xdr:rowOff>
    </xdr:from>
    <xdr:to>
      <xdr:col>112</xdr:col>
      <xdr:colOff>38100</xdr:colOff>
      <xdr:row>40</xdr:row>
      <xdr:rowOff>41832</xdr:rowOff>
    </xdr:to>
    <xdr:sp macro="" textlink="">
      <xdr:nvSpPr>
        <xdr:cNvPr id="489" name="フローチャート: 判断 488">
          <a:extLst>
            <a:ext uri="{FF2B5EF4-FFF2-40B4-BE49-F238E27FC236}">
              <a16:creationId xmlns:a16="http://schemas.microsoft.com/office/drawing/2014/main" id="{D677EABB-AA27-40A3-81AA-A2D9DAE3B826}"/>
            </a:ext>
          </a:extLst>
        </xdr:cNvPr>
        <xdr:cNvSpPr/>
      </xdr:nvSpPr>
      <xdr:spPr>
        <a:xfrm>
          <a:off x="18735040" y="66496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101622</xdr:rowOff>
    </xdr:from>
    <xdr:to>
      <xdr:col>107</xdr:col>
      <xdr:colOff>101600</xdr:colOff>
      <xdr:row>40</xdr:row>
      <xdr:rowOff>31772</xdr:rowOff>
    </xdr:to>
    <xdr:sp macro="" textlink="">
      <xdr:nvSpPr>
        <xdr:cNvPr id="490" name="フローチャート: 判断 489">
          <a:extLst>
            <a:ext uri="{FF2B5EF4-FFF2-40B4-BE49-F238E27FC236}">
              <a16:creationId xmlns:a16="http://schemas.microsoft.com/office/drawing/2014/main" id="{191B6FEF-5FFB-4536-AD9B-5554FAF7A5CA}"/>
            </a:ext>
          </a:extLst>
        </xdr:cNvPr>
        <xdr:cNvSpPr/>
      </xdr:nvSpPr>
      <xdr:spPr>
        <a:xfrm>
          <a:off x="17937480" y="6639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87671</xdr:rowOff>
    </xdr:from>
    <xdr:to>
      <xdr:col>102</xdr:col>
      <xdr:colOff>165100</xdr:colOff>
      <xdr:row>41</xdr:row>
      <xdr:rowOff>17821</xdr:rowOff>
    </xdr:to>
    <xdr:sp macro="" textlink="">
      <xdr:nvSpPr>
        <xdr:cNvPr id="491" name="フローチャート: 判断 490">
          <a:extLst>
            <a:ext uri="{FF2B5EF4-FFF2-40B4-BE49-F238E27FC236}">
              <a16:creationId xmlns:a16="http://schemas.microsoft.com/office/drawing/2014/main" id="{8E9577BD-19A0-4FCA-A0E0-EC247B295997}"/>
            </a:ext>
          </a:extLst>
        </xdr:cNvPr>
        <xdr:cNvSpPr/>
      </xdr:nvSpPr>
      <xdr:spPr>
        <a:xfrm>
          <a:off x="17162780" y="6793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98453</xdr:rowOff>
    </xdr:from>
    <xdr:to>
      <xdr:col>98</xdr:col>
      <xdr:colOff>38100</xdr:colOff>
      <xdr:row>41</xdr:row>
      <xdr:rowOff>28603</xdr:rowOff>
    </xdr:to>
    <xdr:sp macro="" textlink="">
      <xdr:nvSpPr>
        <xdr:cNvPr id="492" name="フローチャート: 判断 491">
          <a:extLst>
            <a:ext uri="{FF2B5EF4-FFF2-40B4-BE49-F238E27FC236}">
              <a16:creationId xmlns:a16="http://schemas.microsoft.com/office/drawing/2014/main" id="{2DDA6D59-408D-442B-B02E-55F89E36A4BC}"/>
            </a:ext>
          </a:extLst>
        </xdr:cNvPr>
        <xdr:cNvSpPr/>
      </xdr:nvSpPr>
      <xdr:spPr>
        <a:xfrm>
          <a:off x="16388080" y="68040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615927D0-2D76-4F4A-B3FC-0936827DD03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B04B603C-FEAC-4B5D-B801-05374FCA4C9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3B89C8EB-E48A-4BDE-BBEB-B9AD32E0BE8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6564A9CB-8C81-47D6-84E5-7A33DCD2274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7881D9D6-A5DE-4C49-B785-C9E5F6DF79E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3268</xdr:rowOff>
    </xdr:from>
    <xdr:to>
      <xdr:col>116</xdr:col>
      <xdr:colOff>114300</xdr:colOff>
      <xdr:row>38</xdr:row>
      <xdr:rowOff>104868</xdr:rowOff>
    </xdr:to>
    <xdr:sp macro="" textlink="">
      <xdr:nvSpPr>
        <xdr:cNvPr id="498" name="楕円 497">
          <a:extLst>
            <a:ext uri="{FF2B5EF4-FFF2-40B4-BE49-F238E27FC236}">
              <a16:creationId xmlns:a16="http://schemas.microsoft.com/office/drawing/2014/main" id="{C993A279-FA5A-423F-BA38-D34EAA773215}"/>
            </a:ext>
          </a:extLst>
        </xdr:cNvPr>
        <xdr:cNvSpPr/>
      </xdr:nvSpPr>
      <xdr:spPr>
        <a:xfrm>
          <a:off x="19458940" y="63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26145</xdr:rowOff>
    </xdr:from>
    <xdr:ext cx="599010" cy="259045"/>
    <xdr:sp macro="" textlink="">
      <xdr:nvSpPr>
        <xdr:cNvPr id="499" name="【一般廃棄物処理施設】&#10;一人当たり有形固定資産（償却資産）額該当値テキスト">
          <a:extLst>
            <a:ext uri="{FF2B5EF4-FFF2-40B4-BE49-F238E27FC236}">
              <a16:creationId xmlns:a16="http://schemas.microsoft.com/office/drawing/2014/main" id="{B571F060-1F73-4B78-B9A0-FF8D0D8E1749}"/>
            </a:ext>
          </a:extLst>
        </xdr:cNvPr>
        <xdr:cNvSpPr txBox="1"/>
      </xdr:nvSpPr>
      <xdr:spPr>
        <a:xfrm>
          <a:off x="19547840" y="622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25758</xdr:rowOff>
    </xdr:from>
    <xdr:to>
      <xdr:col>112</xdr:col>
      <xdr:colOff>38100</xdr:colOff>
      <xdr:row>38</xdr:row>
      <xdr:rowOff>127358</xdr:rowOff>
    </xdr:to>
    <xdr:sp macro="" textlink="">
      <xdr:nvSpPr>
        <xdr:cNvPr id="500" name="楕円 499">
          <a:extLst>
            <a:ext uri="{FF2B5EF4-FFF2-40B4-BE49-F238E27FC236}">
              <a16:creationId xmlns:a16="http://schemas.microsoft.com/office/drawing/2014/main" id="{951A0A11-181D-48F8-9351-9909837ED53F}"/>
            </a:ext>
          </a:extLst>
        </xdr:cNvPr>
        <xdr:cNvSpPr/>
      </xdr:nvSpPr>
      <xdr:spPr>
        <a:xfrm>
          <a:off x="18735040" y="63960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54068</xdr:rowOff>
    </xdr:from>
    <xdr:to>
      <xdr:col>116</xdr:col>
      <xdr:colOff>63500</xdr:colOff>
      <xdr:row>38</xdr:row>
      <xdr:rowOff>76558</xdr:rowOff>
    </xdr:to>
    <xdr:cxnSp macro="">
      <xdr:nvCxnSpPr>
        <xdr:cNvPr id="501" name="直線コネクタ 500">
          <a:extLst>
            <a:ext uri="{FF2B5EF4-FFF2-40B4-BE49-F238E27FC236}">
              <a16:creationId xmlns:a16="http://schemas.microsoft.com/office/drawing/2014/main" id="{98016785-EB3B-45C8-AE36-CA52C2A9CA77}"/>
            </a:ext>
          </a:extLst>
        </xdr:cNvPr>
        <xdr:cNvCxnSpPr/>
      </xdr:nvCxnSpPr>
      <xdr:spPr>
        <a:xfrm flipV="1">
          <a:off x="18778220" y="6424388"/>
          <a:ext cx="731520" cy="2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38457</xdr:rowOff>
    </xdr:from>
    <xdr:to>
      <xdr:col>107</xdr:col>
      <xdr:colOff>101600</xdr:colOff>
      <xdr:row>38</xdr:row>
      <xdr:rowOff>140057</xdr:rowOff>
    </xdr:to>
    <xdr:sp macro="" textlink="">
      <xdr:nvSpPr>
        <xdr:cNvPr id="502" name="楕円 501">
          <a:extLst>
            <a:ext uri="{FF2B5EF4-FFF2-40B4-BE49-F238E27FC236}">
              <a16:creationId xmlns:a16="http://schemas.microsoft.com/office/drawing/2014/main" id="{94C12314-B746-4395-A18F-A5A301FEC51B}"/>
            </a:ext>
          </a:extLst>
        </xdr:cNvPr>
        <xdr:cNvSpPr/>
      </xdr:nvSpPr>
      <xdr:spPr>
        <a:xfrm>
          <a:off x="17937480" y="64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76558</xdr:rowOff>
    </xdr:from>
    <xdr:to>
      <xdr:col>111</xdr:col>
      <xdr:colOff>177800</xdr:colOff>
      <xdr:row>38</xdr:row>
      <xdr:rowOff>89257</xdr:rowOff>
    </xdr:to>
    <xdr:cxnSp macro="">
      <xdr:nvCxnSpPr>
        <xdr:cNvPr id="503" name="直線コネクタ 502">
          <a:extLst>
            <a:ext uri="{FF2B5EF4-FFF2-40B4-BE49-F238E27FC236}">
              <a16:creationId xmlns:a16="http://schemas.microsoft.com/office/drawing/2014/main" id="{FCF84177-96B8-4BFF-9AA9-C7780461889E}"/>
            </a:ext>
          </a:extLst>
        </xdr:cNvPr>
        <xdr:cNvCxnSpPr/>
      </xdr:nvCxnSpPr>
      <xdr:spPr>
        <a:xfrm flipV="1">
          <a:off x="17988280" y="6446878"/>
          <a:ext cx="789940" cy="1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52577</xdr:rowOff>
    </xdr:from>
    <xdr:to>
      <xdr:col>102</xdr:col>
      <xdr:colOff>165100</xdr:colOff>
      <xdr:row>38</xdr:row>
      <xdr:rowOff>154177</xdr:rowOff>
    </xdr:to>
    <xdr:sp macro="" textlink="">
      <xdr:nvSpPr>
        <xdr:cNvPr id="504" name="楕円 503">
          <a:extLst>
            <a:ext uri="{FF2B5EF4-FFF2-40B4-BE49-F238E27FC236}">
              <a16:creationId xmlns:a16="http://schemas.microsoft.com/office/drawing/2014/main" id="{0F2BFFC6-1A5C-4D43-B4BE-5FD2E4DE8339}"/>
            </a:ext>
          </a:extLst>
        </xdr:cNvPr>
        <xdr:cNvSpPr/>
      </xdr:nvSpPr>
      <xdr:spPr>
        <a:xfrm>
          <a:off x="17162780" y="64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89257</xdr:rowOff>
    </xdr:from>
    <xdr:to>
      <xdr:col>107</xdr:col>
      <xdr:colOff>50800</xdr:colOff>
      <xdr:row>38</xdr:row>
      <xdr:rowOff>103377</xdr:rowOff>
    </xdr:to>
    <xdr:cxnSp macro="">
      <xdr:nvCxnSpPr>
        <xdr:cNvPr id="505" name="直線コネクタ 504">
          <a:extLst>
            <a:ext uri="{FF2B5EF4-FFF2-40B4-BE49-F238E27FC236}">
              <a16:creationId xmlns:a16="http://schemas.microsoft.com/office/drawing/2014/main" id="{0E4D955A-E0C6-47F3-AC57-706F3601FB62}"/>
            </a:ext>
          </a:extLst>
        </xdr:cNvPr>
        <xdr:cNvCxnSpPr/>
      </xdr:nvCxnSpPr>
      <xdr:spPr>
        <a:xfrm flipV="1">
          <a:off x="17213580" y="6459577"/>
          <a:ext cx="7747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75364</xdr:rowOff>
    </xdr:from>
    <xdr:to>
      <xdr:col>98</xdr:col>
      <xdr:colOff>38100</xdr:colOff>
      <xdr:row>39</xdr:row>
      <xdr:rowOff>5514</xdr:rowOff>
    </xdr:to>
    <xdr:sp macro="" textlink="">
      <xdr:nvSpPr>
        <xdr:cNvPr id="506" name="楕円 505">
          <a:extLst>
            <a:ext uri="{FF2B5EF4-FFF2-40B4-BE49-F238E27FC236}">
              <a16:creationId xmlns:a16="http://schemas.microsoft.com/office/drawing/2014/main" id="{A462AF8C-E2A8-4414-A390-F70B11350C0F}"/>
            </a:ext>
          </a:extLst>
        </xdr:cNvPr>
        <xdr:cNvSpPr/>
      </xdr:nvSpPr>
      <xdr:spPr>
        <a:xfrm>
          <a:off x="16388080" y="64456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103377</xdr:rowOff>
    </xdr:from>
    <xdr:to>
      <xdr:col>102</xdr:col>
      <xdr:colOff>114300</xdr:colOff>
      <xdr:row>38</xdr:row>
      <xdr:rowOff>126164</xdr:rowOff>
    </xdr:to>
    <xdr:cxnSp macro="">
      <xdr:nvCxnSpPr>
        <xdr:cNvPr id="507" name="直線コネクタ 506">
          <a:extLst>
            <a:ext uri="{FF2B5EF4-FFF2-40B4-BE49-F238E27FC236}">
              <a16:creationId xmlns:a16="http://schemas.microsoft.com/office/drawing/2014/main" id="{BE33D9D5-7866-4CB4-A110-81E340471486}"/>
            </a:ext>
          </a:extLst>
        </xdr:cNvPr>
        <xdr:cNvCxnSpPr/>
      </xdr:nvCxnSpPr>
      <xdr:spPr>
        <a:xfrm flipV="1">
          <a:off x="16431260" y="6473697"/>
          <a:ext cx="782320" cy="2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32959</xdr:rowOff>
    </xdr:from>
    <xdr:ext cx="599010" cy="259045"/>
    <xdr:sp macro="" textlink="">
      <xdr:nvSpPr>
        <xdr:cNvPr id="508" name="n_1aveValue【一般廃棄物処理施設】&#10;一人当たり有形固定資産（償却資産）額">
          <a:extLst>
            <a:ext uri="{FF2B5EF4-FFF2-40B4-BE49-F238E27FC236}">
              <a16:creationId xmlns:a16="http://schemas.microsoft.com/office/drawing/2014/main" id="{27AD099C-700A-41E5-BFE6-52F18E4FB1CD}"/>
            </a:ext>
          </a:extLst>
        </xdr:cNvPr>
        <xdr:cNvSpPr txBox="1"/>
      </xdr:nvSpPr>
      <xdr:spPr>
        <a:xfrm>
          <a:off x="18496495" y="673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22899</xdr:rowOff>
    </xdr:from>
    <xdr:ext cx="599010" cy="259045"/>
    <xdr:sp macro="" textlink="">
      <xdr:nvSpPr>
        <xdr:cNvPr id="509" name="n_2aveValue【一般廃棄物処理施設】&#10;一人当たり有形固定資産（償却資産）額">
          <a:extLst>
            <a:ext uri="{FF2B5EF4-FFF2-40B4-BE49-F238E27FC236}">
              <a16:creationId xmlns:a16="http://schemas.microsoft.com/office/drawing/2014/main" id="{A9A087A9-40C4-4EC3-981A-73B254D5F23C}"/>
            </a:ext>
          </a:extLst>
        </xdr:cNvPr>
        <xdr:cNvSpPr txBox="1"/>
      </xdr:nvSpPr>
      <xdr:spPr>
        <a:xfrm>
          <a:off x="17734495" y="672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8948</xdr:rowOff>
    </xdr:from>
    <xdr:ext cx="534377" cy="259045"/>
    <xdr:sp macro="" textlink="">
      <xdr:nvSpPr>
        <xdr:cNvPr id="510" name="n_3aveValue【一般廃棄物処理施設】&#10;一人当たり有形固定資産（償却資産）額">
          <a:extLst>
            <a:ext uri="{FF2B5EF4-FFF2-40B4-BE49-F238E27FC236}">
              <a16:creationId xmlns:a16="http://schemas.microsoft.com/office/drawing/2014/main" id="{DDDB5FC7-BB93-46E5-A680-387E94DF9B61}"/>
            </a:ext>
          </a:extLst>
        </xdr:cNvPr>
        <xdr:cNvSpPr txBox="1"/>
      </xdr:nvSpPr>
      <xdr:spPr>
        <a:xfrm>
          <a:off x="16969251" y="688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19730</xdr:rowOff>
    </xdr:from>
    <xdr:ext cx="534377" cy="259045"/>
    <xdr:sp macro="" textlink="">
      <xdr:nvSpPr>
        <xdr:cNvPr id="511" name="n_4aveValue【一般廃棄物処理施設】&#10;一人当たり有形固定資産（償却資産）額">
          <a:extLst>
            <a:ext uri="{FF2B5EF4-FFF2-40B4-BE49-F238E27FC236}">
              <a16:creationId xmlns:a16="http://schemas.microsoft.com/office/drawing/2014/main" id="{8BBDF654-80D9-44F4-AB06-C11432D72F3A}"/>
            </a:ext>
          </a:extLst>
        </xdr:cNvPr>
        <xdr:cNvSpPr txBox="1"/>
      </xdr:nvSpPr>
      <xdr:spPr>
        <a:xfrm>
          <a:off x="16194551" y="689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143885</xdr:rowOff>
    </xdr:from>
    <xdr:ext cx="599010" cy="259045"/>
    <xdr:sp macro="" textlink="">
      <xdr:nvSpPr>
        <xdr:cNvPr id="512" name="n_1mainValue【一般廃棄物処理施設】&#10;一人当たり有形固定資産（償却資産）額">
          <a:extLst>
            <a:ext uri="{FF2B5EF4-FFF2-40B4-BE49-F238E27FC236}">
              <a16:creationId xmlns:a16="http://schemas.microsoft.com/office/drawing/2014/main" id="{E5FF9A61-E8B5-45E4-8D5E-5FEEAE23C642}"/>
            </a:ext>
          </a:extLst>
        </xdr:cNvPr>
        <xdr:cNvSpPr txBox="1"/>
      </xdr:nvSpPr>
      <xdr:spPr>
        <a:xfrm>
          <a:off x="18496495" y="617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156584</xdr:rowOff>
    </xdr:from>
    <xdr:ext cx="599010" cy="259045"/>
    <xdr:sp macro="" textlink="">
      <xdr:nvSpPr>
        <xdr:cNvPr id="513" name="n_2mainValue【一般廃棄物処理施設】&#10;一人当たり有形固定資産（償却資産）額">
          <a:extLst>
            <a:ext uri="{FF2B5EF4-FFF2-40B4-BE49-F238E27FC236}">
              <a16:creationId xmlns:a16="http://schemas.microsoft.com/office/drawing/2014/main" id="{16AB453E-A806-492E-A6A0-D2EA3918B248}"/>
            </a:ext>
          </a:extLst>
        </xdr:cNvPr>
        <xdr:cNvSpPr txBox="1"/>
      </xdr:nvSpPr>
      <xdr:spPr>
        <a:xfrm>
          <a:off x="17734495" y="619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170704</xdr:rowOff>
    </xdr:from>
    <xdr:ext cx="599010" cy="259045"/>
    <xdr:sp macro="" textlink="">
      <xdr:nvSpPr>
        <xdr:cNvPr id="514" name="n_3mainValue【一般廃棄物処理施設】&#10;一人当たり有形固定資産（償却資産）額">
          <a:extLst>
            <a:ext uri="{FF2B5EF4-FFF2-40B4-BE49-F238E27FC236}">
              <a16:creationId xmlns:a16="http://schemas.microsoft.com/office/drawing/2014/main" id="{A3E0B443-3A7A-4D9A-8344-D9B9BE2CF331}"/>
            </a:ext>
          </a:extLst>
        </xdr:cNvPr>
        <xdr:cNvSpPr txBox="1"/>
      </xdr:nvSpPr>
      <xdr:spPr>
        <a:xfrm>
          <a:off x="16936935" y="620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22041</xdr:rowOff>
    </xdr:from>
    <xdr:ext cx="599010" cy="259045"/>
    <xdr:sp macro="" textlink="">
      <xdr:nvSpPr>
        <xdr:cNvPr id="515" name="n_4mainValue【一般廃棄物処理施設】&#10;一人当たり有形固定資産（償却資産）額">
          <a:extLst>
            <a:ext uri="{FF2B5EF4-FFF2-40B4-BE49-F238E27FC236}">
              <a16:creationId xmlns:a16="http://schemas.microsoft.com/office/drawing/2014/main" id="{551A9201-6B5C-409D-AE83-CC60CA494F26}"/>
            </a:ext>
          </a:extLst>
        </xdr:cNvPr>
        <xdr:cNvSpPr txBox="1"/>
      </xdr:nvSpPr>
      <xdr:spPr>
        <a:xfrm>
          <a:off x="16162235" y="622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a16="http://schemas.microsoft.com/office/drawing/2014/main" id="{5A9A1255-4F7D-48F7-ACB4-4FCD726F8A4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a16="http://schemas.microsoft.com/office/drawing/2014/main" id="{8449BA11-3CCF-45ED-A3F6-42C4054B585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a16="http://schemas.microsoft.com/office/drawing/2014/main" id="{C91A89D7-48EA-4515-B973-BEC494F50FB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a16="http://schemas.microsoft.com/office/drawing/2014/main" id="{6C4235D6-F21B-4B90-B576-832D5A7C467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a16="http://schemas.microsoft.com/office/drawing/2014/main" id="{290C4875-7D60-45B1-90EA-12630CE85FC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a16="http://schemas.microsoft.com/office/drawing/2014/main" id="{F6A7AACE-E16B-407C-A5C4-5EFB0785378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a16="http://schemas.microsoft.com/office/drawing/2014/main" id="{C4D7C0A5-CCD2-4DBB-922E-C934041674C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a16="http://schemas.microsoft.com/office/drawing/2014/main" id="{54A0B6BE-05D0-4235-BC07-ED63762648A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a:extLst>
            <a:ext uri="{FF2B5EF4-FFF2-40B4-BE49-F238E27FC236}">
              <a16:creationId xmlns:a16="http://schemas.microsoft.com/office/drawing/2014/main" id="{3E96EB9D-D18D-4D7F-BC40-72BF63383C5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a:extLst>
            <a:ext uri="{FF2B5EF4-FFF2-40B4-BE49-F238E27FC236}">
              <a16:creationId xmlns:a16="http://schemas.microsoft.com/office/drawing/2014/main" id="{E5846AF0-C533-4611-932C-765C879554D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a:extLst>
            <a:ext uri="{FF2B5EF4-FFF2-40B4-BE49-F238E27FC236}">
              <a16:creationId xmlns:a16="http://schemas.microsoft.com/office/drawing/2014/main" id="{97A0E97C-A9BD-4599-9EC1-54FA989F04E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7" name="直線コネクタ 526">
          <a:extLst>
            <a:ext uri="{FF2B5EF4-FFF2-40B4-BE49-F238E27FC236}">
              <a16:creationId xmlns:a16="http://schemas.microsoft.com/office/drawing/2014/main" id="{2B9CA292-8091-429F-850E-6445A63279ED}"/>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8" name="テキスト ボックス 527">
          <a:extLst>
            <a:ext uri="{FF2B5EF4-FFF2-40B4-BE49-F238E27FC236}">
              <a16:creationId xmlns:a16="http://schemas.microsoft.com/office/drawing/2014/main" id="{14340664-77CA-42A2-B560-45C813C59BD2}"/>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9" name="直線コネクタ 528">
          <a:extLst>
            <a:ext uri="{FF2B5EF4-FFF2-40B4-BE49-F238E27FC236}">
              <a16:creationId xmlns:a16="http://schemas.microsoft.com/office/drawing/2014/main" id="{0D041FFE-F511-416C-9349-B033E73422C4}"/>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0" name="テキスト ボックス 529">
          <a:extLst>
            <a:ext uri="{FF2B5EF4-FFF2-40B4-BE49-F238E27FC236}">
              <a16:creationId xmlns:a16="http://schemas.microsoft.com/office/drawing/2014/main" id="{1F169D59-64D7-46ED-81FA-844039915A3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1" name="直線コネクタ 530">
          <a:extLst>
            <a:ext uri="{FF2B5EF4-FFF2-40B4-BE49-F238E27FC236}">
              <a16:creationId xmlns:a16="http://schemas.microsoft.com/office/drawing/2014/main" id="{59C3D257-B79E-4432-B0FC-0BFB36957815}"/>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2" name="テキスト ボックス 531">
          <a:extLst>
            <a:ext uri="{FF2B5EF4-FFF2-40B4-BE49-F238E27FC236}">
              <a16:creationId xmlns:a16="http://schemas.microsoft.com/office/drawing/2014/main" id="{950AAC45-A886-4249-9420-E8FF51EA6705}"/>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3" name="直線コネクタ 532">
          <a:extLst>
            <a:ext uri="{FF2B5EF4-FFF2-40B4-BE49-F238E27FC236}">
              <a16:creationId xmlns:a16="http://schemas.microsoft.com/office/drawing/2014/main" id="{F92B37EE-221A-409C-ABBE-E212DFB9C993}"/>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4" name="テキスト ボックス 533">
          <a:extLst>
            <a:ext uri="{FF2B5EF4-FFF2-40B4-BE49-F238E27FC236}">
              <a16:creationId xmlns:a16="http://schemas.microsoft.com/office/drawing/2014/main" id="{F21915FC-027A-4F1F-A50D-434664480CDD}"/>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5" name="直線コネクタ 534">
          <a:extLst>
            <a:ext uri="{FF2B5EF4-FFF2-40B4-BE49-F238E27FC236}">
              <a16:creationId xmlns:a16="http://schemas.microsoft.com/office/drawing/2014/main" id="{F52576DC-9BAC-4EC6-802E-CCDFBA1EA6C3}"/>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6" name="テキスト ボックス 535">
          <a:extLst>
            <a:ext uri="{FF2B5EF4-FFF2-40B4-BE49-F238E27FC236}">
              <a16:creationId xmlns:a16="http://schemas.microsoft.com/office/drawing/2014/main" id="{CFA73C26-E7F5-408E-AA3B-3E630A173499}"/>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7" name="直線コネクタ 536">
          <a:extLst>
            <a:ext uri="{FF2B5EF4-FFF2-40B4-BE49-F238E27FC236}">
              <a16:creationId xmlns:a16="http://schemas.microsoft.com/office/drawing/2014/main" id="{B539DF70-9ECC-4ABD-9BAC-D87A78C099FE}"/>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8" name="テキスト ボックス 537">
          <a:extLst>
            <a:ext uri="{FF2B5EF4-FFF2-40B4-BE49-F238E27FC236}">
              <a16:creationId xmlns:a16="http://schemas.microsoft.com/office/drawing/2014/main" id="{A9F12CE3-EB8E-40A0-A0D5-9639DFB5640A}"/>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4D96D0F3-13B0-40F6-8FEA-04576E72922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0" name="【保健センター・保健所】&#10;有形固定資産減価償却率グラフ枠">
          <a:extLst>
            <a:ext uri="{FF2B5EF4-FFF2-40B4-BE49-F238E27FC236}">
              <a16:creationId xmlns:a16="http://schemas.microsoft.com/office/drawing/2014/main" id="{6D6A3FB2-F012-4186-9FBB-8F806A81948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63</xdr:row>
      <xdr:rowOff>73478</xdr:rowOff>
    </xdr:to>
    <xdr:cxnSp macro="">
      <xdr:nvCxnSpPr>
        <xdr:cNvPr id="541" name="直線コネクタ 540">
          <a:extLst>
            <a:ext uri="{FF2B5EF4-FFF2-40B4-BE49-F238E27FC236}">
              <a16:creationId xmlns:a16="http://schemas.microsoft.com/office/drawing/2014/main" id="{92596A5B-1C05-438E-BBB0-9020B9D62482}"/>
            </a:ext>
          </a:extLst>
        </xdr:cNvPr>
        <xdr:cNvCxnSpPr/>
      </xdr:nvCxnSpPr>
      <xdr:spPr>
        <a:xfrm flipV="1">
          <a:off x="14375764" y="9444990"/>
          <a:ext cx="0" cy="118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542" name="【保健センター・保健所】&#10;有形固定資産減価償却率最小値テキスト">
          <a:extLst>
            <a:ext uri="{FF2B5EF4-FFF2-40B4-BE49-F238E27FC236}">
              <a16:creationId xmlns:a16="http://schemas.microsoft.com/office/drawing/2014/main" id="{3E3D1BFC-2C8A-412A-A2E3-EB418C23A99D}"/>
            </a:ext>
          </a:extLst>
        </xdr:cNvPr>
        <xdr:cNvSpPr txBox="1"/>
      </xdr:nvSpPr>
      <xdr:spPr>
        <a:xfrm>
          <a:off x="14414500" y="1063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543" name="直線コネクタ 542">
          <a:extLst>
            <a:ext uri="{FF2B5EF4-FFF2-40B4-BE49-F238E27FC236}">
              <a16:creationId xmlns:a16="http://schemas.microsoft.com/office/drawing/2014/main" id="{04831D57-3646-444D-B028-1A755D739FDF}"/>
            </a:ext>
          </a:extLst>
        </xdr:cNvPr>
        <xdr:cNvCxnSpPr/>
      </xdr:nvCxnSpPr>
      <xdr:spPr>
        <a:xfrm>
          <a:off x="14287500" y="10634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544" name="【保健センター・保健所】&#10;有形固定資産減価償却率最大値テキスト">
          <a:extLst>
            <a:ext uri="{FF2B5EF4-FFF2-40B4-BE49-F238E27FC236}">
              <a16:creationId xmlns:a16="http://schemas.microsoft.com/office/drawing/2014/main" id="{827C435B-DDB1-4089-A2BE-EC010508E96E}"/>
            </a:ext>
          </a:extLst>
        </xdr:cNvPr>
        <xdr:cNvSpPr txBox="1"/>
      </xdr:nvSpPr>
      <xdr:spPr>
        <a:xfrm>
          <a:off x="144145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545" name="直線コネクタ 544">
          <a:extLst>
            <a:ext uri="{FF2B5EF4-FFF2-40B4-BE49-F238E27FC236}">
              <a16:creationId xmlns:a16="http://schemas.microsoft.com/office/drawing/2014/main" id="{797E4855-8F28-4816-AB81-D400ACBC4DEA}"/>
            </a:ext>
          </a:extLst>
        </xdr:cNvPr>
        <xdr:cNvCxnSpPr/>
      </xdr:nvCxnSpPr>
      <xdr:spPr>
        <a:xfrm>
          <a:off x="1428750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53357</xdr:rowOff>
    </xdr:from>
    <xdr:ext cx="405111" cy="259045"/>
    <xdr:sp macro="" textlink="">
      <xdr:nvSpPr>
        <xdr:cNvPr id="546" name="【保健センター・保健所】&#10;有形固定資産減価償却率平均値テキスト">
          <a:extLst>
            <a:ext uri="{FF2B5EF4-FFF2-40B4-BE49-F238E27FC236}">
              <a16:creationId xmlns:a16="http://schemas.microsoft.com/office/drawing/2014/main" id="{D658F41A-AC81-403F-8136-8E494825C38F}"/>
            </a:ext>
          </a:extLst>
        </xdr:cNvPr>
        <xdr:cNvSpPr txBox="1"/>
      </xdr:nvSpPr>
      <xdr:spPr>
        <a:xfrm>
          <a:off x="144145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47" name="フローチャート: 判断 546">
          <a:extLst>
            <a:ext uri="{FF2B5EF4-FFF2-40B4-BE49-F238E27FC236}">
              <a16:creationId xmlns:a16="http://schemas.microsoft.com/office/drawing/2014/main" id="{4D21FA20-4F4B-41F4-9421-29B8AF414BF6}"/>
            </a:ext>
          </a:extLst>
        </xdr:cNvPr>
        <xdr:cNvSpPr/>
      </xdr:nvSpPr>
      <xdr:spPr>
        <a:xfrm>
          <a:off x="14325600" y="101333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43906</xdr:rowOff>
    </xdr:from>
    <xdr:to>
      <xdr:col>81</xdr:col>
      <xdr:colOff>101600</xdr:colOff>
      <xdr:row>60</xdr:row>
      <xdr:rowOff>145506</xdr:rowOff>
    </xdr:to>
    <xdr:sp macro="" textlink="">
      <xdr:nvSpPr>
        <xdr:cNvPr id="548" name="フローチャート: 判断 547">
          <a:extLst>
            <a:ext uri="{FF2B5EF4-FFF2-40B4-BE49-F238E27FC236}">
              <a16:creationId xmlns:a16="http://schemas.microsoft.com/office/drawing/2014/main" id="{1C6A37CD-2051-4CDE-B708-AF49E9A34EDC}"/>
            </a:ext>
          </a:extLst>
        </xdr:cNvPr>
        <xdr:cNvSpPr/>
      </xdr:nvSpPr>
      <xdr:spPr>
        <a:xfrm>
          <a:off x="1357884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45538</xdr:rowOff>
    </xdr:from>
    <xdr:to>
      <xdr:col>76</xdr:col>
      <xdr:colOff>165100</xdr:colOff>
      <xdr:row>60</xdr:row>
      <xdr:rowOff>147138</xdr:rowOff>
    </xdr:to>
    <xdr:sp macro="" textlink="">
      <xdr:nvSpPr>
        <xdr:cNvPr id="549" name="フローチャート: 判断 548">
          <a:extLst>
            <a:ext uri="{FF2B5EF4-FFF2-40B4-BE49-F238E27FC236}">
              <a16:creationId xmlns:a16="http://schemas.microsoft.com/office/drawing/2014/main" id="{04A736CD-4A52-4F2F-A412-9469975EFBF2}"/>
            </a:ext>
          </a:extLst>
        </xdr:cNvPr>
        <xdr:cNvSpPr/>
      </xdr:nvSpPr>
      <xdr:spPr>
        <a:xfrm>
          <a:off x="1280414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3084</xdr:rowOff>
    </xdr:from>
    <xdr:to>
      <xdr:col>72</xdr:col>
      <xdr:colOff>38100</xdr:colOff>
      <xdr:row>60</xdr:row>
      <xdr:rowOff>104684</xdr:rowOff>
    </xdr:to>
    <xdr:sp macro="" textlink="">
      <xdr:nvSpPr>
        <xdr:cNvPr id="550" name="フローチャート: 判断 549">
          <a:extLst>
            <a:ext uri="{FF2B5EF4-FFF2-40B4-BE49-F238E27FC236}">
              <a16:creationId xmlns:a16="http://schemas.microsoft.com/office/drawing/2014/main" id="{BEF2C0BB-D2B3-4832-8EA2-3DC913155751}"/>
            </a:ext>
          </a:extLst>
        </xdr:cNvPr>
        <xdr:cNvSpPr/>
      </xdr:nvSpPr>
      <xdr:spPr>
        <a:xfrm>
          <a:off x="12029440" y="100614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153307</xdr:rowOff>
    </xdr:from>
    <xdr:to>
      <xdr:col>67</xdr:col>
      <xdr:colOff>101600</xdr:colOff>
      <xdr:row>60</xdr:row>
      <xdr:rowOff>83457</xdr:rowOff>
    </xdr:to>
    <xdr:sp macro="" textlink="">
      <xdr:nvSpPr>
        <xdr:cNvPr id="551" name="フローチャート: 判断 550">
          <a:extLst>
            <a:ext uri="{FF2B5EF4-FFF2-40B4-BE49-F238E27FC236}">
              <a16:creationId xmlns:a16="http://schemas.microsoft.com/office/drawing/2014/main" id="{12CA3F10-303A-48F6-9B08-712658256268}"/>
            </a:ext>
          </a:extLst>
        </xdr:cNvPr>
        <xdr:cNvSpPr/>
      </xdr:nvSpPr>
      <xdr:spPr>
        <a:xfrm>
          <a:off x="11231880" y="10044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8B7805DA-9A48-4EE9-A359-E8E5BEBFB5C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5D91123-1A3A-4BD9-AFC2-00C0653471A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D779367C-3303-411C-8F54-FEA304CDA1A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605B0087-6B12-43E1-AE9B-6DCAC39FDEA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B52324BC-E941-42AD-8BE5-AE3A85E05EA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557" name="楕円 556">
          <a:extLst>
            <a:ext uri="{FF2B5EF4-FFF2-40B4-BE49-F238E27FC236}">
              <a16:creationId xmlns:a16="http://schemas.microsoft.com/office/drawing/2014/main" id="{8675A8D9-20CF-4D68-959F-3D333A9B35C0}"/>
            </a:ext>
          </a:extLst>
        </xdr:cNvPr>
        <xdr:cNvSpPr/>
      </xdr:nvSpPr>
      <xdr:spPr>
        <a:xfrm>
          <a:off x="14325600" y="1002120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153324</xdr:rowOff>
    </xdr:from>
    <xdr:ext cx="405111" cy="259045"/>
    <xdr:sp macro="" textlink="">
      <xdr:nvSpPr>
        <xdr:cNvPr id="558" name="【保健センター・保健所】&#10;有形固定資産減価償却率該当値テキスト">
          <a:extLst>
            <a:ext uri="{FF2B5EF4-FFF2-40B4-BE49-F238E27FC236}">
              <a16:creationId xmlns:a16="http://schemas.microsoft.com/office/drawing/2014/main" id="{C24DDA6B-234C-4D28-AF4F-BD0764DF23B4}"/>
            </a:ext>
          </a:extLst>
        </xdr:cNvPr>
        <xdr:cNvSpPr txBox="1"/>
      </xdr:nvSpPr>
      <xdr:spPr>
        <a:xfrm>
          <a:off x="14414500" y="987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104322</xdr:rowOff>
    </xdr:from>
    <xdr:to>
      <xdr:col>81</xdr:col>
      <xdr:colOff>101600</xdr:colOff>
      <xdr:row>60</xdr:row>
      <xdr:rowOff>34472</xdr:rowOff>
    </xdr:to>
    <xdr:sp macro="" textlink="">
      <xdr:nvSpPr>
        <xdr:cNvPr id="559" name="楕円 558">
          <a:extLst>
            <a:ext uri="{FF2B5EF4-FFF2-40B4-BE49-F238E27FC236}">
              <a16:creationId xmlns:a16="http://schemas.microsoft.com/office/drawing/2014/main" id="{4C53D9E2-7341-4ACF-AB82-A8B4AC110D79}"/>
            </a:ext>
          </a:extLst>
        </xdr:cNvPr>
        <xdr:cNvSpPr/>
      </xdr:nvSpPr>
      <xdr:spPr>
        <a:xfrm>
          <a:off x="13578840" y="9995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155122</xdr:rowOff>
    </xdr:from>
    <xdr:to>
      <xdr:col>85</xdr:col>
      <xdr:colOff>127000</xdr:colOff>
      <xdr:row>60</xdr:row>
      <xdr:rowOff>9797</xdr:rowOff>
    </xdr:to>
    <xdr:cxnSp macro="">
      <xdr:nvCxnSpPr>
        <xdr:cNvPr id="560" name="直線コネクタ 559">
          <a:extLst>
            <a:ext uri="{FF2B5EF4-FFF2-40B4-BE49-F238E27FC236}">
              <a16:creationId xmlns:a16="http://schemas.microsoft.com/office/drawing/2014/main" id="{940451EF-EDB8-4290-A454-AAD4E7CA60CD}"/>
            </a:ext>
          </a:extLst>
        </xdr:cNvPr>
        <xdr:cNvCxnSpPr/>
      </xdr:nvCxnSpPr>
      <xdr:spPr>
        <a:xfrm>
          <a:off x="13629640" y="10045882"/>
          <a:ext cx="74676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561" name="楕円 560">
          <a:extLst>
            <a:ext uri="{FF2B5EF4-FFF2-40B4-BE49-F238E27FC236}">
              <a16:creationId xmlns:a16="http://schemas.microsoft.com/office/drawing/2014/main" id="{A84717CA-8F31-41C1-AA44-011D5F10F5AB}"/>
            </a:ext>
          </a:extLst>
        </xdr:cNvPr>
        <xdr:cNvSpPr/>
      </xdr:nvSpPr>
      <xdr:spPr>
        <a:xfrm>
          <a:off x="12804140" y="996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155122</xdr:rowOff>
    </xdr:to>
    <xdr:cxnSp macro="">
      <xdr:nvCxnSpPr>
        <xdr:cNvPr id="562" name="直線コネクタ 561">
          <a:extLst>
            <a:ext uri="{FF2B5EF4-FFF2-40B4-BE49-F238E27FC236}">
              <a16:creationId xmlns:a16="http://schemas.microsoft.com/office/drawing/2014/main" id="{5027E534-8FCE-4DA8-8C8A-80F974B885C2}"/>
            </a:ext>
          </a:extLst>
        </xdr:cNvPr>
        <xdr:cNvCxnSpPr/>
      </xdr:nvCxnSpPr>
      <xdr:spPr>
        <a:xfrm>
          <a:off x="12854940" y="10016490"/>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43906</xdr:rowOff>
    </xdr:from>
    <xdr:to>
      <xdr:col>72</xdr:col>
      <xdr:colOff>38100</xdr:colOff>
      <xdr:row>59</xdr:row>
      <xdr:rowOff>145506</xdr:rowOff>
    </xdr:to>
    <xdr:sp macro="" textlink="">
      <xdr:nvSpPr>
        <xdr:cNvPr id="563" name="楕円 562">
          <a:extLst>
            <a:ext uri="{FF2B5EF4-FFF2-40B4-BE49-F238E27FC236}">
              <a16:creationId xmlns:a16="http://schemas.microsoft.com/office/drawing/2014/main" id="{B66DC249-7550-4CAD-8D9D-554CB966C339}"/>
            </a:ext>
          </a:extLst>
        </xdr:cNvPr>
        <xdr:cNvSpPr/>
      </xdr:nvSpPr>
      <xdr:spPr>
        <a:xfrm>
          <a:off x="12029440" y="99346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94706</xdr:rowOff>
    </xdr:from>
    <xdr:to>
      <xdr:col>76</xdr:col>
      <xdr:colOff>114300</xdr:colOff>
      <xdr:row>59</xdr:row>
      <xdr:rowOff>125730</xdr:rowOff>
    </xdr:to>
    <xdr:cxnSp macro="">
      <xdr:nvCxnSpPr>
        <xdr:cNvPr id="564" name="直線コネクタ 563">
          <a:extLst>
            <a:ext uri="{FF2B5EF4-FFF2-40B4-BE49-F238E27FC236}">
              <a16:creationId xmlns:a16="http://schemas.microsoft.com/office/drawing/2014/main" id="{1696DDCB-4FB7-4DF5-A867-7D2304C81138}"/>
            </a:ext>
          </a:extLst>
        </xdr:cNvPr>
        <xdr:cNvCxnSpPr/>
      </xdr:nvCxnSpPr>
      <xdr:spPr>
        <a:xfrm>
          <a:off x="12072620" y="9985466"/>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16147</xdr:rowOff>
    </xdr:from>
    <xdr:to>
      <xdr:col>67</xdr:col>
      <xdr:colOff>101600</xdr:colOff>
      <xdr:row>59</xdr:row>
      <xdr:rowOff>117747</xdr:rowOff>
    </xdr:to>
    <xdr:sp macro="" textlink="">
      <xdr:nvSpPr>
        <xdr:cNvPr id="565" name="楕円 564">
          <a:extLst>
            <a:ext uri="{FF2B5EF4-FFF2-40B4-BE49-F238E27FC236}">
              <a16:creationId xmlns:a16="http://schemas.microsoft.com/office/drawing/2014/main" id="{F0684E8F-019E-4BE1-A09F-671AD148D7BC}"/>
            </a:ext>
          </a:extLst>
        </xdr:cNvPr>
        <xdr:cNvSpPr/>
      </xdr:nvSpPr>
      <xdr:spPr>
        <a:xfrm>
          <a:off x="11231880" y="99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66947</xdr:rowOff>
    </xdr:from>
    <xdr:to>
      <xdr:col>71</xdr:col>
      <xdr:colOff>177800</xdr:colOff>
      <xdr:row>59</xdr:row>
      <xdr:rowOff>94706</xdr:rowOff>
    </xdr:to>
    <xdr:cxnSp macro="">
      <xdr:nvCxnSpPr>
        <xdr:cNvPr id="566" name="直線コネクタ 565">
          <a:extLst>
            <a:ext uri="{FF2B5EF4-FFF2-40B4-BE49-F238E27FC236}">
              <a16:creationId xmlns:a16="http://schemas.microsoft.com/office/drawing/2014/main" id="{6CD8E80F-7495-4D88-9BD8-02F27F317225}"/>
            </a:ext>
          </a:extLst>
        </xdr:cNvPr>
        <xdr:cNvCxnSpPr/>
      </xdr:nvCxnSpPr>
      <xdr:spPr>
        <a:xfrm>
          <a:off x="11282680" y="9957707"/>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136633</xdr:rowOff>
    </xdr:from>
    <xdr:ext cx="405111" cy="259045"/>
    <xdr:sp macro="" textlink="">
      <xdr:nvSpPr>
        <xdr:cNvPr id="567" name="n_1aveValue【保健センター・保健所】&#10;有形固定資産減価償却率">
          <a:extLst>
            <a:ext uri="{FF2B5EF4-FFF2-40B4-BE49-F238E27FC236}">
              <a16:creationId xmlns:a16="http://schemas.microsoft.com/office/drawing/2014/main" id="{7F3F79AD-66A0-4974-90BF-E8EA1956A8E5}"/>
            </a:ext>
          </a:extLst>
        </xdr:cNvPr>
        <xdr:cNvSpPr txBox="1"/>
      </xdr:nvSpPr>
      <xdr:spPr>
        <a:xfrm>
          <a:off x="134372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138265</xdr:rowOff>
    </xdr:from>
    <xdr:ext cx="405111" cy="259045"/>
    <xdr:sp macro="" textlink="">
      <xdr:nvSpPr>
        <xdr:cNvPr id="568" name="n_2aveValue【保健センター・保健所】&#10;有形固定資産減価償却率">
          <a:extLst>
            <a:ext uri="{FF2B5EF4-FFF2-40B4-BE49-F238E27FC236}">
              <a16:creationId xmlns:a16="http://schemas.microsoft.com/office/drawing/2014/main" id="{BCE2FEF8-EAA3-4A86-9011-AC532F435A12}"/>
            </a:ext>
          </a:extLst>
        </xdr:cNvPr>
        <xdr:cNvSpPr txBox="1"/>
      </xdr:nvSpPr>
      <xdr:spPr>
        <a:xfrm>
          <a:off x="126752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95811</xdr:rowOff>
    </xdr:from>
    <xdr:ext cx="405111" cy="259045"/>
    <xdr:sp macro="" textlink="">
      <xdr:nvSpPr>
        <xdr:cNvPr id="569" name="n_3aveValue【保健センター・保健所】&#10;有形固定資産減価償却率">
          <a:extLst>
            <a:ext uri="{FF2B5EF4-FFF2-40B4-BE49-F238E27FC236}">
              <a16:creationId xmlns:a16="http://schemas.microsoft.com/office/drawing/2014/main" id="{51A69512-FD03-4520-80DE-E36D64FB6771}"/>
            </a:ext>
          </a:extLst>
        </xdr:cNvPr>
        <xdr:cNvSpPr txBox="1"/>
      </xdr:nvSpPr>
      <xdr:spPr>
        <a:xfrm>
          <a:off x="119005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74584</xdr:rowOff>
    </xdr:from>
    <xdr:ext cx="405111" cy="259045"/>
    <xdr:sp macro="" textlink="">
      <xdr:nvSpPr>
        <xdr:cNvPr id="570" name="n_4aveValue【保健センター・保健所】&#10;有形固定資産減価償却率">
          <a:extLst>
            <a:ext uri="{FF2B5EF4-FFF2-40B4-BE49-F238E27FC236}">
              <a16:creationId xmlns:a16="http://schemas.microsoft.com/office/drawing/2014/main" id="{D94F6827-73DF-499C-90F9-CCF2388B31A0}"/>
            </a:ext>
          </a:extLst>
        </xdr:cNvPr>
        <xdr:cNvSpPr txBox="1"/>
      </xdr:nvSpPr>
      <xdr:spPr>
        <a:xfrm>
          <a:off x="11102984"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50999</xdr:rowOff>
    </xdr:from>
    <xdr:ext cx="405111" cy="259045"/>
    <xdr:sp macro="" textlink="">
      <xdr:nvSpPr>
        <xdr:cNvPr id="571" name="n_1mainValue【保健センター・保健所】&#10;有形固定資産減価償却率">
          <a:extLst>
            <a:ext uri="{FF2B5EF4-FFF2-40B4-BE49-F238E27FC236}">
              <a16:creationId xmlns:a16="http://schemas.microsoft.com/office/drawing/2014/main" id="{37CF3EB8-7DF1-46E6-87CC-F59EC6D90745}"/>
            </a:ext>
          </a:extLst>
        </xdr:cNvPr>
        <xdr:cNvSpPr txBox="1"/>
      </xdr:nvSpPr>
      <xdr:spPr>
        <a:xfrm>
          <a:off x="13437244" y="977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572" name="n_2mainValue【保健センター・保健所】&#10;有形固定資産減価償却率">
          <a:extLst>
            <a:ext uri="{FF2B5EF4-FFF2-40B4-BE49-F238E27FC236}">
              <a16:creationId xmlns:a16="http://schemas.microsoft.com/office/drawing/2014/main" id="{F134A821-9111-4FAB-9240-662A13AFCFD3}"/>
            </a:ext>
          </a:extLst>
        </xdr:cNvPr>
        <xdr:cNvSpPr txBox="1"/>
      </xdr:nvSpPr>
      <xdr:spPr>
        <a:xfrm>
          <a:off x="126752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162033</xdr:rowOff>
    </xdr:from>
    <xdr:ext cx="405111" cy="259045"/>
    <xdr:sp macro="" textlink="">
      <xdr:nvSpPr>
        <xdr:cNvPr id="573" name="n_3mainValue【保健センター・保健所】&#10;有形固定資産減価償却率">
          <a:extLst>
            <a:ext uri="{FF2B5EF4-FFF2-40B4-BE49-F238E27FC236}">
              <a16:creationId xmlns:a16="http://schemas.microsoft.com/office/drawing/2014/main" id="{28A827B8-B0E1-471D-B7F9-2584E7123C9E}"/>
            </a:ext>
          </a:extLst>
        </xdr:cNvPr>
        <xdr:cNvSpPr txBox="1"/>
      </xdr:nvSpPr>
      <xdr:spPr>
        <a:xfrm>
          <a:off x="11900544" y="971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134274</xdr:rowOff>
    </xdr:from>
    <xdr:ext cx="405111" cy="259045"/>
    <xdr:sp macro="" textlink="">
      <xdr:nvSpPr>
        <xdr:cNvPr id="574" name="n_4mainValue【保健センター・保健所】&#10;有形固定資産減価償却率">
          <a:extLst>
            <a:ext uri="{FF2B5EF4-FFF2-40B4-BE49-F238E27FC236}">
              <a16:creationId xmlns:a16="http://schemas.microsoft.com/office/drawing/2014/main" id="{2299A5AC-F2A4-4750-B809-D20AC4A94E0F}"/>
            </a:ext>
          </a:extLst>
        </xdr:cNvPr>
        <xdr:cNvSpPr txBox="1"/>
      </xdr:nvSpPr>
      <xdr:spPr>
        <a:xfrm>
          <a:off x="1110298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72EE26A8-E120-4007-9491-6D930223089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C08F4C30-A64E-40BE-B02D-0BB64CACD6A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5BF4FDA5-9B83-4E05-8D99-A95471F0035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B9562C64-0053-40AC-93CF-D7A78550CEF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8B0DF2C2-DE8B-4F27-916E-43C3D567F72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2EB1C014-00B0-4DD0-8E61-B8A3E3F34E8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0DBC02D8-C038-42BC-8342-5AF6B81DA96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AA41557F-4E52-4757-AC56-4A048BF7188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E1E6313D-B51F-466C-B5D4-ACA8C57A051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04666FF2-BB18-4136-9BE5-3C28B94553C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5" name="直線コネクタ 584">
          <a:extLst>
            <a:ext uri="{FF2B5EF4-FFF2-40B4-BE49-F238E27FC236}">
              <a16:creationId xmlns:a16="http://schemas.microsoft.com/office/drawing/2014/main" id="{FCD9E30F-24F2-48CD-AB47-C8B1CCB8A59F}"/>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6" name="テキスト ボックス 585">
          <a:extLst>
            <a:ext uri="{FF2B5EF4-FFF2-40B4-BE49-F238E27FC236}">
              <a16:creationId xmlns:a16="http://schemas.microsoft.com/office/drawing/2014/main" id="{0EF5D760-8EBB-4BD3-B064-9777476B6073}"/>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7" name="直線コネクタ 586">
          <a:extLst>
            <a:ext uri="{FF2B5EF4-FFF2-40B4-BE49-F238E27FC236}">
              <a16:creationId xmlns:a16="http://schemas.microsoft.com/office/drawing/2014/main" id="{C111502F-FC6E-4251-B3FC-23FD4BE79BE2}"/>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8" name="テキスト ボックス 587">
          <a:extLst>
            <a:ext uri="{FF2B5EF4-FFF2-40B4-BE49-F238E27FC236}">
              <a16:creationId xmlns:a16="http://schemas.microsoft.com/office/drawing/2014/main" id="{3F6FCDB0-5F10-474F-8541-D83C0C7EFA35}"/>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9" name="直線コネクタ 588">
          <a:extLst>
            <a:ext uri="{FF2B5EF4-FFF2-40B4-BE49-F238E27FC236}">
              <a16:creationId xmlns:a16="http://schemas.microsoft.com/office/drawing/2014/main" id="{99DF97E6-F3BF-47B6-A502-C70575BAB90E}"/>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0" name="テキスト ボックス 589">
          <a:extLst>
            <a:ext uri="{FF2B5EF4-FFF2-40B4-BE49-F238E27FC236}">
              <a16:creationId xmlns:a16="http://schemas.microsoft.com/office/drawing/2014/main" id="{029A7C37-F4D5-4556-8E44-20A2ECB9C216}"/>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1" name="直線コネクタ 590">
          <a:extLst>
            <a:ext uri="{FF2B5EF4-FFF2-40B4-BE49-F238E27FC236}">
              <a16:creationId xmlns:a16="http://schemas.microsoft.com/office/drawing/2014/main" id="{B7D11AC7-4988-43A5-83A4-517DBC1DE5F9}"/>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2" name="テキスト ボックス 591">
          <a:extLst>
            <a:ext uri="{FF2B5EF4-FFF2-40B4-BE49-F238E27FC236}">
              <a16:creationId xmlns:a16="http://schemas.microsoft.com/office/drawing/2014/main" id="{C6FA206B-4B55-4B0F-9CD6-F7C20150E365}"/>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72025237-63DE-40A4-8FEB-675E78EC7BE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B9D49129-2842-4E48-A29A-38756A9E4C8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id="{17A90BD1-26AD-4A0E-A812-583EFABDAA8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105156</xdr:rowOff>
    </xdr:to>
    <xdr:cxnSp macro="">
      <xdr:nvCxnSpPr>
        <xdr:cNvPr id="596" name="直線コネクタ 595">
          <a:extLst>
            <a:ext uri="{FF2B5EF4-FFF2-40B4-BE49-F238E27FC236}">
              <a16:creationId xmlns:a16="http://schemas.microsoft.com/office/drawing/2014/main" id="{035FC437-D60F-44ED-B911-6098AC1060DD}"/>
            </a:ext>
          </a:extLst>
        </xdr:cNvPr>
        <xdr:cNvCxnSpPr/>
      </xdr:nvCxnSpPr>
      <xdr:spPr>
        <a:xfrm flipV="1">
          <a:off x="19509104" y="9300210"/>
          <a:ext cx="0" cy="136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108983</xdr:rowOff>
    </xdr:from>
    <xdr:ext cx="469744" cy="259045"/>
    <xdr:sp macro="" textlink="">
      <xdr:nvSpPr>
        <xdr:cNvPr id="597" name="【保健センター・保健所】&#10;一人当たり面積最小値テキスト">
          <a:extLst>
            <a:ext uri="{FF2B5EF4-FFF2-40B4-BE49-F238E27FC236}">
              <a16:creationId xmlns:a16="http://schemas.microsoft.com/office/drawing/2014/main" id="{9E364077-8BF3-4722-8840-646950498E8F}"/>
            </a:ext>
          </a:extLst>
        </xdr:cNvPr>
        <xdr:cNvSpPr txBox="1"/>
      </xdr:nvSpPr>
      <xdr:spPr>
        <a:xfrm>
          <a:off x="19547840" y="1067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105156</xdr:rowOff>
    </xdr:from>
    <xdr:to>
      <xdr:col>116</xdr:col>
      <xdr:colOff>152400</xdr:colOff>
      <xdr:row>63</xdr:row>
      <xdr:rowOff>105156</xdr:rowOff>
    </xdr:to>
    <xdr:cxnSp macro="">
      <xdr:nvCxnSpPr>
        <xdr:cNvPr id="598" name="直線コネクタ 597">
          <a:extLst>
            <a:ext uri="{FF2B5EF4-FFF2-40B4-BE49-F238E27FC236}">
              <a16:creationId xmlns:a16="http://schemas.microsoft.com/office/drawing/2014/main" id="{928D9C57-2694-4F04-B3B5-870207C2D70E}"/>
            </a:ext>
          </a:extLst>
        </xdr:cNvPr>
        <xdr:cNvCxnSpPr/>
      </xdr:nvCxnSpPr>
      <xdr:spPr>
        <a:xfrm>
          <a:off x="19443700" y="10666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99" name="【保健センター・保健所】&#10;一人当たり面積最大値テキスト">
          <a:extLst>
            <a:ext uri="{FF2B5EF4-FFF2-40B4-BE49-F238E27FC236}">
              <a16:creationId xmlns:a16="http://schemas.microsoft.com/office/drawing/2014/main" id="{09A2BA22-A682-4F33-874A-037963887583}"/>
            </a:ext>
          </a:extLst>
        </xdr:cNvPr>
        <xdr:cNvSpPr txBox="1"/>
      </xdr:nvSpPr>
      <xdr:spPr>
        <a:xfrm>
          <a:off x="19547840" y="907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00" name="直線コネクタ 599">
          <a:extLst>
            <a:ext uri="{FF2B5EF4-FFF2-40B4-BE49-F238E27FC236}">
              <a16:creationId xmlns:a16="http://schemas.microsoft.com/office/drawing/2014/main" id="{CBDAB627-78D9-4787-9D9A-F70D108DB8B6}"/>
            </a:ext>
          </a:extLst>
        </xdr:cNvPr>
        <xdr:cNvCxnSpPr/>
      </xdr:nvCxnSpPr>
      <xdr:spPr>
        <a:xfrm>
          <a:off x="1944370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80789</xdr:rowOff>
    </xdr:from>
    <xdr:ext cx="469744" cy="259045"/>
    <xdr:sp macro="" textlink="">
      <xdr:nvSpPr>
        <xdr:cNvPr id="601" name="【保健センター・保健所】&#10;一人当たり面積平均値テキスト">
          <a:extLst>
            <a:ext uri="{FF2B5EF4-FFF2-40B4-BE49-F238E27FC236}">
              <a16:creationId xmlns:a16="http://schemas.microsoft.com/office/drawing/2014/main" id="{380EC089-7827-487A-9F18-CFE7BC02CDC6}"/>
            </a:ext>
          </a:extLst>
        </xdr:cNvPr>
        <xdr:cNvSpPr txBox="1"/>
      </xdr:nvSpPr>
      <xdr:spPr>
        <a:xfrm>
          <a:off x="19547840" y="10306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02" name="フローチャート: 判断 601">
          <a:extLst>
            <a:ext uri="{FF2B5EF4-FFF2-40B4-BE49-F238E27FC236}">
              <a16:creationId xmlns:a16="http://schemas.microsoft.com/office/drawing/2014/main" id="{D67BBC0B-3785-470F-91DC-F2D852C0E00C}"/>
            </a:ext>
          </a:extLst>
        </xdr:cNvPr>
        <xdr:cNvSpPr/>
      </xdr:nvSpPr>
      <xdr:spPr>
        <a:xfrm>
          <a:off x="19458940" y="1032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109220</xdr:rowOff>
    </xdr:from>
    <xdr:to>
      <xdr:col>112</xdr:col>
      <xdr:colOff>38100</xdr:colOff>
      <xdr:row>62</xdr:row>
      <xdr:rowOff>39370</xdr:rowOff>
    </xdr:to>
    <xdr:sp macro="" textlink="">
      <xdr:nvSpPr>
        <xdr:cNvPr id="603" name="フローチャート: 判断 602">
          <a:extLst>
            <a:ext uri="{FF2B5EF4-FFF2-40B4-BE49-F238E27FC236}">
              <a16:creationId xmlns:a16="http://schemas.microsoft.com/office/drawing/2014/main" id="{DE045206-6D6E-4A8A-853E-5DD5E081423F}"/>
            </a:ext>
          </a:extLst>
        </xdr:cNvPr>
        <xdr:cNvSpPr/>
      </xdr:nvSpPr>
      <xdr:spPr>
        <a:xfrm>
          <a:off x="18735040" y="1033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04" name="フローチャート: 判断 603">
          <a:extLst>
            <a:ext uri="{FF2B5EF4-FFF2-40B4-BE49-F238E27FC236}">
              <a16:creationId xmlns:a16="http://schemas.microsoft.com/office/drawing/2014/main" id="{1B2C4FBC-BC85-40A8-9838-8D400A438588}"/>
            </a:ext>
          </a:extLst>
        </xdr:cNvPr>
        <xdr:cNvSpPr/>
      </xdr:nvSpPr>
      <xdr:spPr>
        <a:xfrm>
          <a:off x="17937480" y="10364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88646</xdr:rowOff>
    </xdr:from>
    <xdr:to>
      <xdr:col>102</xdr:col>
      <xdr:colOff>165100</xdr:colOff>
      <xdr:row>63</xdr:row>
      <xdr:rowOff>18796</xdr:rowOff>
    </xdr:to>
    <xdr:sp macro="" textlink="">
      <xdr:nvSpPr>
        <xdr:cNvPr id="605" name="フローチャート: 判断 604">
          <a:extLst>
            <a:ext uri="{FF2B5EF4-FFF2-40B4-BE49-F238E27FC236}">
              <a16:creationId xmlns:a16="http://schemas.microsoft.com/office/drawing/2014/main" id="{F20CB8BC-1EAC-43B2-BECD-D764D6951093}"/>
            </a:ext>
          </a:extLst>
        </xdr:cNvPr>
        <xdr:cNvSpPr/>
      </xdr:nvSpPr>
      <xdr:spPr>
        <a:xfrm>
          <a:off x="17162780" y="10482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90932</xdr:rowOff>
    </xdr:from>
    <xdr:to>
      <xdr:col>98</xdr:col>
      <xdr:colOff>38100</xdr:colOff>
      <xdr:row>63</xdr:row>
      <xdr:rowOff>21082</xdr:rowOff>
    </xdr:to>
    <xdr:sp macro="" textlink="">
      <xdr:nvSpPr>
        <xdr:cNvPr id="606" name="フローチャート: 判断 605">
          <a:extLst>
            <a:ext uri="{FF2B5EF4-FFF2-40B4-BE49-F238E27FC236}">
              <a16:creationId xmlns:a16="http://schemas.microsoft.com/office/drawing/2014/main" id="{81C2C3E5-94A5-45EF-86BB-5D3848942658}"/>
            </a:ext>
          </a:extLst>
        </xdr:cNvPr>
        <xdr:cNvSpPr/>
      </xdr:nvSpPr>
      <xdr:spPr>
        <a:xfrm>
          <a:off x="16388080" y="104846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4A2A346-1D47-4700-996B-0A9D21F09C5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0B1796E-505A-4F8F-BDF0-4770437597B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2859B68-351A-44CF-8592-F411BAED824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7227766F-30D1-482A-8818-3F77D9FFC5A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2D488A3A-742A-49B4-A28F-BA919C6AA72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148082</xdr:rowOff>
    </xdr:from>
    <xdr:to>
      <xdr:col>116</xdr:col>
      <xdr:colOff>114300</xdr:colOff>
      <xdr:row>61</xdr:row>
      <xdr:rowOff>78232</xdr:rowOff>
    </xdr:to>
    <xdr:sp macro="" textlink="">
      <xdr:nvSpPr>
        <xdr:cNvPr id="612" name="楕円 611">
          <a:extLst>
            <a:ext uri="{FF2B5EF4-FFF2-40B4-BE49-F238E27FC236}">
              <a16:creationId xmlns:a16="http://schemas.microsoft.com/office/drawing/2014/main" id="{7375F98C-430C-4AFD-AD3F-DE4CB4B4792A}"/>
            </a:ext>
          </a:extLst>
        </xdr:cNvPr>
        <xdr:cNvSpPr/>
      </xdr:nvSpPr>
      <xdr:spPr>
        <a:xfrm>
          <a:off x="19458940" y="102064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170959</xdr:rowOff>
    </xdr:from>
    <xdr:ext cx="469744" cy="259045"/>
    <xdr:sp macro="" textlink="">
      <xdr:nvSpPr>
        <xdr:cNvPr id="613" name="【保健センター・保健所】&#10;一人当たり面積該当値テキスト">
          <a:extLst>
            <a:ext uri="{FF2B5EF4-FFF2-40B4-BE49-F238E27FC236}">
              <a16:creationId xmlns:a16="http://schemas.microsoft.com/office/drawing/2014/main" id="{6A268943-A829-4D18-BB15-E378F3F4911D}"/>
            </a:ext>
          </a:extLst>
        </xdr:cNvPr>
        <xdr:cNvSpPr txBox="1"/>
      </xdr:nvSpPr>
      <xdr:spPr>
        <a:xfrm>
          <a:off x="19547840"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159512</xdr:rowOff>
    </xdr:from>
    <xdr:to>
      <xdr:col>112</xdr:col>
      <xdr:colOff>38100</xdr:colOff>
      <xdr:row>61</xdr:row>
      <xdr:rowOff>89662</xdr:rowOff>
    </xdr:to>
    <xdr:sp macro="" textlink="">
      <xdr:nvSpPr>
        <xdr:cNvPr id="614" name="楕円 613">
          <a:extLst>
            <a:ext uri="{FF2B5EF4-FFF2-40B4-BE49-F238E27FC236}">
              <a16:creationId xmlns:a16="http://schemas.microsoft.com/office/drawing/2014/main" id="{95CF18F8-E290-40E3-976D-89169FFE4059}"/>
            </a:ext>
          </a:extLst>
        </xdr:cNvPr>
        <xdr:cNvSpPr/>
      </xdr:nvSpPr>
      <xdr:spPr>
        <a:xfrm>
          <a:off x="18735040" y="102179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27432</xdr:rowOff>
    </xdr:from>
    <xdr:to>
      <xdr:col>116</xdr:col>
      <xdr:colOff>63500</xdr:colOff>
      <xdr:row>61</xdr:row>
      <xdr:rowOff>38862</xdr:rowOff>
    </xdr:to>
    <xdr:cxnSp macro="">
      <xdr:nvCxnSpPr>
        <xdr:cNvPr id="615" name="直線コネクタ 614">
          <a:extLst>
            <a:ext uri="{FF2B5EF4-FFF2-40B4-BE49-F238E27FC236}">
              <a16:creationId xmlns:a16="http://schemas.microsoft.com/office/drawing/2014/main" id="{9BE5597C-6E5E-4727-9FD7-29C5F5D9EE59}"/>
            </a:ext>
          </a:extLst>
        </xdr:cNvPr>
        <xdr:cNvCxnSpPr/>
      </xdr:nvCxnSpPr>
      <xdr:spPr>
        <a:xfrm flipV="1">
          <a:off x="18778220" y="10253472"/>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168656</xdr:rowOff>
    </xdr:from>
    <xdr:to>
      <xdr:col>107</xdr:col>
      <xdr:colOff>101600</xdr:colOff>
      <xdr:row>61</xdr:row>
      <xdr:rowOff>98806</xdr:rowOff>
    </xdr:to>
    <xdr:sp macro="" textlink="">
      <xdr:nvSpPr>
        <xdr:cNvPr id="616" name="楕円 615">
          <a:extLst>
            <a:ext uri="{FF2B5EF4-FFF2-40B4-BE49-F238E27FC236}">
              <a16:creationId xmlns:a16="http://schemas.microsoft.com/office/drawing/2014/main" id="{596973DB-A9EB-4272-BD44-912FB26A0C17}"/>
            </a:ext>
          </a:extLst>
        </xdr:cNvPr>
        <xdr:cNvSpPr/>
      </xdr:nvSpPr>
      <xdr:spPr>
        <a:xfrm>
          <a:off x="17937480" y="10227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38862</xdr:rowOff>
    </xdr:from>
    <xdr:to>
      <xdr:col>111</xdr:col>
      <xdr:colOff>177800</xdr:colOff>
      <xdr:row>61</xdr:row>
      <xdr:rowOff>48006</xdr:rowOff>
    </xdr:to>
    <xdr:cxnSp macro="">
      <xdr:nvCxnSpPr>
        <xdr:cNvPr id="617" name="直線コネクタ 616">
          <a:extLst>
            <a:ext uri="{FF2B5EF4-FFF2-40B4-BE49-F238E27FC236}">
              <a16:creationId xmlns:a16="http://schemas.microsoft.com/office/drawing/2014/main" id="{B5C57450-3F2D-4900-A6D8-7B7A0F5248E1}"/>
            </a:ext>
          </a:extLst>
        </xdr:cNvPr>
        <xdr:cNvCxnSpPr/>
      </xdr:nvCxnSpPr>
      <xdr:spPr>
        <a:xfrm flipV="1">
          <a:off x="17988280" y="10264902"/>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8636</xdr:rowOff>
    </xdr:from>
    <xdr:to>
      <xdr:col>102</xdr:col>
      <xdr:colOff>165100</xdr:colOff>
      <xdr:row>61</xdr:row>
      <xdr:rowOff>110236</xdr:rowOff>
    </xdr:to>
    <xdr:sp macro="" textlink="">
      <xdr:nvSpPr>
        <xdr:cNvPr id="618" name="楕円 617">
          <a:extLst>
            <a:ext uri="{FF2B5EF4-FFF2-40B4-BE49-F238E27FC236}">
              <a16:creationId xmlns:a16="http://schemas.microsoft.com/office/drawing/2014/main" id="{2406133C-6081-4E8D-93AC-11C6401154AF}"/>
            </a:ext>
          </a:extLst>
        </xdr:cNvPr>
        <xdr:cNvSpPr/>
      </xdr:nvSpPr>
      <xdr:spPr>
        <a:xfrm>
          <a:off x="17162780" y="102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48006</xdr:rowOff>
    </xdr:from>
    <xdr:to>
      <xdr:col>107</xdr:col>
      <xdr:colOff>50800</xdr:colOff>
      <xdr:row>61</xdr:row>
      <xdr:rowOff>59436</xdr:rowOff>
    </xdr:to>
    <xdr:cxnSp macro="">
      <xdr:nvCxnSpPr>
        <xdr:cNvPr id="619" name="直線コネクタ 618">
          <a:extLst>
            <a:ext uri="{FF2B5EF4-FFF2-40B4-BE49-F238E27FC236}">
              <a16:creationId xmlns:a16="http://schemas.microsoft.com/office/drawing/2014/main" id="{55279777-E3F5-41B1-B37A-F4EEB089A464}"/>
            </a:ext>
          </a:extLst>
        </xdr:cNvPr>
        <xdr:cNvCxnSpPr/>
      </xdr:nvCxnSpPr>
      <xdr:spPr>
        <a:xfrm flipV="1">
          <a:off x="17213580" y="10274046"/>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20066</xdr:rowOff>
    </xdr:from>
    <xdr:to>
      <xdr:col>98</xdr:col>
      <xdr:colOff>38100</xdr:colOff>
      <xdr:row>61</xdr:row>
      <xdr:rowOff>121666</xdr:rowOff>
    </xdr:to>
    <xdr:sp macro="" textlink="">
      <xdr:nvSpPr>
        <xdr:cNvPr id="620" name="楕円 619">
          <a:extLst>
            <a:ext uri="{FF2B5EF4-FFF2-40B4-BE49-F238E27FC236}">
              <a16:creationId xmlns:a16="http://schemas.microsoft.com/office/drawing/2014/main" id="{5A9B16CC-AB5A-4DC3-83A1-F43989F2B2E1}"/>
            </a:ext>
          </a:extLst>
        </xdr:cNvPr>
        <xdr:cNvSpPr/>
      </xdr:nvSpPr>
      <xdr:spPr>
        <a:xfrm>
          <a:off x="16388080" y="102461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59436</xdr:rowOff>
    </xdr:from>
    <xdr:to>
      <xdr:col>102</xdr:col>
      <xdr:colOff>114300</xdr:colOff>
      <xdr:row>61</xdr:row>
      <xdr:rowOff>70866</xdr:rowOff>
    </xdr:to>
    <xdr:cxnSp macro="">
      <xdr:nvCxnSpPr>
        <xdr:cNvPr id="621" name="直線コネクタ 620">
          <a:extLst>
            <a:ext uri="{FF2B5EF4-FFF2-40B4-BE49-F238E27FC236}">
              <a16:creationId xmlns:a16="http://schemas.microsoft.com/office/drawing/2014/main" id="{3D345F19-D739-40C8-8E09-64FAB37CAFF0}"/>
            </a:ext>
          </a:extLst>
        </xdr:cNvPr>
        <xdr:cNvCxnSpPr/>
      </xdr:nvCxnSpPr>
      <xdr:spPr>
        <a:xfrm flipV="1">
          <a:off x="16431260" y="10285476"/>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30497</xdr:rowOff>
    </xdr:from>
    <xdr:ext cx="469744" cy="259045"/>
    <xdr:sp macro="" textlink="">
      <xdr:nvSpPr>
        <xdr:cNvPr id="622" name="n_1aveValue【保健センター・保健所】&#10;一人当たり面積">
          <a:extLst>
            <a:ext uri="{FF2B5EF4-FFF2-40B4-BE49-F238E27FC236}">
              <a16:creationId xmlns:a16="http://schemas.microsoft.com/office/drawing/2014/main" id="{B3C2A44A-D82A-491F-932C-69E8893A7A8D}"/>
            </a:ext>
          </a:extLst>
        </xdr:cNvPr>
        <xdr:cNvSpPr txBox="1"/>
      </xdr:nvSpPr>
      <xdr:spPr>
        <a:xfrm>
          <a:off x="18561127"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623" name="n_2aveValue【保健センター・保健所】&#10;一人当たり面積">
          <a:extLst>
            <a:ext uri="{FF2B5EF4-FFF2-40B4-BE49-F238E27FC236}">
              <a16:creationId xmlns:a16="http://schemas.microsoft.com/office/drawing/2014/main" id="{657D20AD-DA0C-44A8-92DA-C2FD593A74E6}"/>
            </a:ext>
          </a:extLst>
        </xdr:cNvPr>
        <xdr:cNvSpPr txBox="1"/>
      </xdr:nvSpPr>
      <xdr:spPr>
        <a:xfrm>
          <a:off x="17776267" y="1045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9923</xdr:rowOff>
    </xdr:from>
    <xdr:ext cx="469744" cy="259045"/>
    <xdr:sp macro="" textlink="">
      <xdr:nvSpPr>
        <xdr:cNvPr id="624" name="n_3aveValue【保健センター・保健所】&#10;一人当たり面積">
          <a:extLst>
            <a:ext uri="{FF2B5EF4-FFF2-40B4-BE49-F238E27FC236}">
              <a16:creationId xmlns:a16="http://schemas.microsoft.com/office/drawing/2014/main" id="{0EE20ABE-41E8-4131-8A7C-F6B3567FE939}"/>
            </a:ext>
          </a:extLst>
        </xdr:cNvPr>
        <xdr:cNvSpPr txBox="1"/>
      </xdr:nvSpPr>
      <xdr:spPr>
        <a:xfrm>
          <a:off x="1700156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625" name="n_4aveValue【保健センター・保健所】&#10;一人当たり面積">
          <a:extLst>
            <a:ext uri="{FF2B5EF4-FFF2-40B4-BE49-F238E27FC236}">
              <a16:creationId xmlns:a16="http://schemas.microsoft.com/office/drawing/2014/main" id="{8062FFB2-0BCB-40EF-9013-0A1793CF7D0F}"/>
            </a:ext>
          </a:extLst>
        </xdr:cNvPr>
        <xdr:cNvSpPr txBox="1"/>
      </xdr:nvSpPr>
      <xdr:spPr>
        <a:xfrm>
          <a:off x="16226867"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106189</xdr:rowOff>
    </xdr:from>
    <xdr:ext cx="469744" cy="259045"/>
    <xdr:sp macro="" textlink="">
      <xdr:nvSpPr>
        <xdr:cNvPr id="626" name="n_1mainValue【保健センター・保健所】&#10;一人当たり面積">
          <a:extLst>
            <a:ext uri="{FF2B5EF4-FFF2-40B4-BE49-F238E27FC236}">
              <a16:creationId xmlns:a16="http://schemas.microsoft.com/office/drawing/2014/main" id="{94184225-8E90-42DE-B4F1-1E1F8840E4F3}"/>
            </a:ext>
          </a:extLst>
        </xdr:cNvPr>
        <xdr:cNvSpPr txBox="1"/>
      </xdr:nvSpPr>
      <xdr:spPr>
        <a:xfrm>
          <a:off x="18561127" y="999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115333</xdr:rowOff>
    </xdr:from>
    <xdr:ext cx="469744" cy="259045"/>
    <xdr:sp macro="" textlink="">
      <xdr:nvSpPr>
        <xdr:cNvPr id="627" name="n_2mainValue【保健センター・保健所】&#10;一人当たり面積">
          <a:extLst>
            <a:ext uri="{FF2B5EF4-FFF2-40B4-BE49-F238E27FC236}">
              <a16:creationId xmlns:a16="http://schemas.microsoft.com/office/drawing/2014/main" id="{6D322A4D-8E41-4709-AC73-CF329E5102FB}"/>
            </a:ext>
          </a:extLst>
        </xdr:cNvPr>
        <xdr:cNvSpPr txBox="1"/>
      </xdr:nvSpPr>
      <xdr:spPr>
        <a:xfrm>
          <a:off x="17776267" y="1000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126763</xdr:rowOff>
    </xdr:from>
    <xdr:ext cx="469744" cy="259045"/>
    <xdr:sp macro="" textlink="">
      <xdr:nvSpPr>
        <xdr:cNvPr id="628" name="n_3mainValue【保健センター・保健所】&#10;一人当たり面積">
          <a:extLst>
            <a:ext uri="{FF2B5EF4-FFF2-40B4-BE49-F238E27FC236}">
              <a16:creationId xmlns:a16="http://schemas.microsoft.com/office/drawing/2014/main" id="{28B21F0E-E380-4015-937E-699F80C107A5}"/>
            </a:ext>
          </a:extLst>
        </xdr:cNvPr>
        <xdr:cNvSpPr txBox="1"/>
      </xdr:nvSpPr>
      <xdr:spPr>
        <a:xfrm>
          <a:off x="17001567" y="1001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138193</xdr:rowOff>
    </xdr:from>
    <xdr:ext cx="469744" cy="259045"/>
    <xdr:sp macro="" textlink="">
      <xdr:nvSpPr>
        <xdr:cNvPr id="629" name="n_4mainValue【保健センター・保健所】&#10;一人当たり面積">
          <a:extLst>
            <a:ext uri="{FF2B5EF4-FFF2-40B4-BE49-F238E27FC236}">
              <a16:creationId xmlns:a16="http://schemas.microsoft.com/office/drawing/2014/main" id="{0F64A0BC-36FD-4A81-A7EB-4A855B1B28B6}"/>
            </a:ext>
          </a:extLst>
        </xdr:cNvPr>
        <xdr:cNvSpPr txBox="1"/>
      </xdr:nvSpPr>
      <xdr:spPr>
        <a:xfrm>
          <a:off x="16226867" y="100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CE13F0CD-C53F-42C6-8697-60CA2A015DB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6C4B0A88-7622-48A2-BCDF-3504FB12F65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EBCCD00B-1C7C-4849-8D1B-2BE1E6A5E11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D88FD888-0F7A-4825-AF5C-EAFB5E3E128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C91EA1A4-45E5-475E-AEE3-7CBFFAC7608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A44DD6A8-9087-4A6D-87CF-9969CC96A0A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B984503C-EAC2-494D-AC5F-690B1E477FD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1857387E-A1ED-4AB8-BFC2-F9C3E31FC44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5090E74D-D793-44E1-9DD2-79F275D6BF5C}"/>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D0FF5AC3-01C7-490C-8B90-8CEC572AB3D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026B5DA0-CDCC-43EA-86BF-07A439619359}"/>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1" name="直線コネクタ 640">
          <a:extLst>
            <a:ext uri="{FF2B5EF4-FFF2-40B4-BE49-F238E27FC236}">
              <a16:creationId xmlns:a16="http://schemas.microsoft.com/office/drawing/2014/main" id="{A415650C-41B0-4885-8C47-D9741C41DE00}"/>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42" name="テキスト ボックス 641">
          <a:extLst>
            <a:ext uri="{FF2B5EF4-FFF2-40B4-BE49-F238E27FC236}">
              <a16:creationId xmlns:a16="http://schemas.microsoft.com/office/drawing/2014/main" id="{DDD5026C-608F-4FB7-924C-28141F00849A}"/>
            </a:ext>
          </a:extLst>
        </xdr:cNvPr>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3" name="直線コネクタ 642">
          <a:extLst>
            <a:ext uri="{FF2B5EF4-FFF2-40B4-BE49-F238E27FC236}">
              <a16:creationId xmlns:a16="http://schemas.microsoft.com/office/drawing/2014/main" id="{8666E978-21B0-4523-9FC5-82E4F6642687}"/>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4" name="テキスト ボックス 643">
          <a:extLst>
            <a:ext uri="{FF2B5EF4-FFF2-40B4-BE49-F238E27FC236}">
              <a16:creationId xmlns:a16="http://schemas.microsoft.com/office/drawing/2014/main" id="{056CE206-292C-48B5-B2A0-E22B2772B697}"/>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5" name="直線コネクタ 644">
          <a:extLst>
            <a:ext uri="{FF2B5EF4-FFF2-40B4-BE49-F238E27FC236}">
              <a16:creationId xmlns:a16="http://schemas.microsoft.com/office/drawing/2014/main" id="{00DBBADD-3BDB-486F-9F30-6CDFAA3BF3CE}"/>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6" name="テキスト ボックス 645">
          <a:extLst>
            <a:ext uri="{FF2B5EF4-FFF2-40B4-BE49-F238E27FC236}">
              <a16:creationId xmlns:a16="http://schemas.microsoft.com/office/drawing/2014/main" id="{6D46A2EA-52FF-4519-98AD-C0B6FD348BB1}"/>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7" name="直線コネクタ 646">
          <a:extLst>
            <a:ext uri="{FF2B5EF4-FFF2-40B4-BE49-F238E27FC236}">
              <a16:creationId xmlns:a16="http://schemas.microsoft.com/office/drawing/2014/main" id="{37D9E3FC-D689-4D08-BD65-71BF7FF1FF1B}"/>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8" name="テキスト ボックス 647">
          <a:extLst>
            <a:ext uri="{FF2B5EF4-FFF2-40B4-BE49-F238E27FC236}">
              <a16:creationId xmlns:a16="http://schemas.microsoft.com/office/drawing/2014/main" id="{E19E1B3E-DFD1-4C14-97C6-1BA5EBAACCDC}"/>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80DE2EEB-FE12-4DF2-A767-B93FA0CBA71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a:extLst>
            <a:ext uri="{FF2B5EF4-FFF2-40B4-BE49-F238E27FC236}">
              <a16:creationId xmlns:a16="http://schemas.microsoft.com/office/drawing/2014/main" id="{54738025-F0C2-446A-AD52-49C5E80753D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C8596EB5-2442-44E8-B15D-B3E74382CBA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124968</xdr:rowOff>
    </xdr:from>
    <xdr:to>
      <xdr:col>85</xdr:col>
      <xdr:colOff>126364</xdr:colOff>
      <xdr:row>86</xdr:row>
      <xdr:rowOff>86106</xdr:rowOff>
    </xdr:to>
    <xdr:cxnSp macro="">
      <xdr:nvCxnSpPr>
        <xdr:cNvPr id="652" name="直線コネクタ 651">
          <a:extLst>
            <a:ext uri="{FF2B5EF4-FFF2-40B4-BE49-F238E27FC236}">
              <a16:creationId xmlns:a16="http://schemas.microsoft.com/office/drawing/2014/main" id="{E17E29F3-EAFC-4E32-9A48-93348F3C7DA2}"/>
            </a:ext>
          </a:extLst>
        </xdr:cNvPr>
        <xdr:cNvCxnSpPr/>
      </xdr:nvCxnSpPr>
      <xdr:spPr>
        <a:xfrm flipV="1">
          <a:off x="14375764" y="13368528"/>
          <a:ext cx="0" cy="113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89933</xdr:rowOff>
    </xdr:from>
    <xdr:ext cx="405111" cy="259045"/>
    <xdr:sp macro="" textlink="">
      <xdr:nvSpPr>
        <xdr:cNvPr id="653" name="【消防施設】&#10;有形固定資産減価償却率最小値テキスト">
          <a:extLst>
            <a:ext uri="{FF2B5EF4-FFF2-40B4-BE49-F238E27FC236}">
              <a16:creationId xmlns:a16="http://schemas.microsoft.com/office/drawing/2014/main" id="{426F9678-DFA4-445C-B3A0-925724B882D3}"/>
            </a:ext>
          </a:extLst>
        </xdr:cNvPr>
        <xdr:cNvSpPr txBox="1"/>
      </xdr:nvSpPr>
      <xdr:spPr>
        <a:xfrm>
          <a:off x="14414500" y="1450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86106</xdr:rowOff>
    </xdr:from>
    <xdr:to>
      <xdr:col>86</xdr:col>
      <xdr:colOff>25400</xdr:colOff>
      <xdr:row>86</xdr:row>
      <xdr:rowOff>86106</xdr:rowOff>
    </xdr:to>
    <xdr:cxnSp macro="">
      <xdr:nvCxnSpPr>
        <xdr:cNvPr id="654" name="直線コネクタ 653">
          <a:extLst>
            <a:ext uri="{FF2B5EF4-FFF2-40B4-BE49-F238E27FC236}">
              <a16:creationId xmlns:a16="http://schemas.microsoft.com/office/drawing/2014/main" id="{5D30B6CC-0033-4DED-A9F9-3A99535005ED}"/>
            </a:ext>
          </a:extLst>
        </xdr:cNvPr>
        <xdr:cNvCxnSpPr/>
      </xdr:nvCxnSpPr>
      <xdr:spPr>
        <a:xfrm>
          <a:off x="14287500" y="14503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71645</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0BB3633F-5BE6-4A86-B68E-C282011C2F60}"/>
            </a:ext>
          </a:extLst>
        </xdr:cNvPr>
        <xdr:cNvSpPr txBox="1"/>
      </xdr:nvSpPr>
      <xdr:spPr>
        <a:xfrm>
          <a:off x="14414500" y="1314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124968</xdr:rowOff>
    </xdr:from>
    <xdr:to>
      <xdr:col>86</xdr:col>
      <xdr:colOff>25400</xdr:colOff>
      <xdr:row>79</xdr:row>
      <xdr:rowOff>124968</xdr:rowOff>
    </xdr:to>
    <xdr:cxnSp macro="">
      <xdr:nvCxnSpPr>
        <xdr:cNvPr id="656" name="直線コネクタ 655">
          <a:extLst>
            <a:ext uri="{FF2B5EF4-FFF2-40B4-BE49-F238E27FC236}">
              <a16:creationId xmlns:a16="http://schemas.microsoft.com/office/drawing/2014/main" id="{E574BCD8-2542-480C-8EF9-F0A3F00B29F4}"/>
            </a:ext>
          </a:extLst>
        </xdr:cNvPr>
        <xdr:cNvCxnSpPr/>
      </xdr:nvCxnSpPr>
      <xdr:spPr>
        <a:xfrm>
          <a:off x="14287500" y="133685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6875</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B04D351E-9F3B-44D3-B685-60B2011EC509}"/>
            </a:ext>
          </a:extLst>
        </xdr:cNvPr>
        <xdr:cNvSpPr txBox="1"/>
      </xdr:nvSpPr>
      <xdr:spPr>
        <a:xfrm>
          <a:off x="14414500" y="13920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28448</xdr:rowOff>
    </xdr:from>
    <xdr:to>
      <xdr:col>85</xdr:col>
      <xdr:colOff>177800</xdr:colOff>
      <xdr:row>83</xdr:row>
      <xdr:rowOff>130048</xdr:rowOff>
    </xdr:to>
    <xdr:sp macro="" textlink="">
      <xdr:nvSpPr>
        <xdr:cNvPr id="658" name="フローチャート: 判断 657">
          <a:extLst>
            <a:ext uri="{FF2B5EF4-FFF2-40B4-BE49-F238E27FC236}">
              <a16:creationId xmlns:a16="http://schemas.microsoft.com/office/drawing/2014/main" id="{185C7C3D-16FA-4C61-B4E6-768C90407980}"/>
            </a:ext>
          </a:extLst>
        </xdr:cNvPr>
        <xdr:cNvSpPr/>
      </xdr:nvSpPr>
      <xdr:spPr>
        <a:xfrm>
          <a:off x="14325600" y="1394256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5587</xdr:rowOff>
    </xdr:from>
    <xdr:to>
      <xdr:col>81</xdr:col>
      <xdr:colOff>101600</xdr:colOff>
      <xdr:row>83</xdr:row>
      <xdr:rowOff>107187</xdr:rowOff>
    </xdr:to>
    <xdr:sp macro="" textlink="">
      <xdr:nvSpPr>
        <xdr:cNvPr id="659" name="フローチャート: 判断 658">
          <a:extLst>
            <a:ext uri="{FF2B5EF4-FFF2-40B4-BE49-F238E27FC236}">
              <a16:creationId xmlns:a16="http://schemas.microsoft.com/office/drawing/2014/main" id="{17BC7FA5-760B-414D-B310-98106C41D930}"/>
            </a:ext>
          </a:extLst>
        </xdr:cNvPr>
        <xdr:cNvSpPr/>
      </xdr:nvSpPr>
      <xdr:spPr>
        <a:xfrm>
          <a:off x="13578840" y="1391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39878</xdr:rowOff>
    </xdr:from>
    <xdr:to>
      <xdr:col>76</xdr:col>
      <xdr:colOff>165100</xdr:colOff>
      <xdr:row>83</xdr:row>
      <xdr:rowOff>141478</xdr:rowOff>
    </xdr:to>
    <xdr:sp macro="" textlink="">
      <xdr:nvSpPr>
        <xdr:cNvPr id="660" name="フローチャート: 判断 659">
          <a:extLst>
            <a:ext uri="{FF2B5EF4-FFF2-40B4-BE49-F238E27FC236}">
              <a16:creationId xmlns:a16="http://schemas.microsoft.com/office/drawing/2014/main" id="{032D1C0B-F2D6-400F-AE10-87944E772B6B}"/>
            </a:ext>
          </a:extLst>
        </xdr:cNvPr>
        <xdr:cNvSpPr/>
      </xdr:nvSpPr>
      <xdr:spPr>
        <a:xfrm>
          <a:off x="12804140" y="1395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xdr:rowOff>
    </xdr:from>
    <xdr:to>
      <xdr:col>72</xdr:col>
      <xdr:colOff>38100</xdr:colOff>
      <xdr:row>81</xdr:row>
      <xdr:rowOff>114046</xdr:rowOff>
    </xdr:to>
    <xdr:sp macro="" textlink="">
      <xdr:nvSpPr>
        <xdr:cNvPr id="661" name="フローチャート: 判断 660">
          <a:extLst>
            <a:ext uri="{FF2B5EF4-FFF2-40B4-BE49-F238E27FC236}">
              <a16:creationId xmlns:a16="http://schemas.microsoft.com/office/drawing/2014/main" id="{23DA98D8-7BA7-43FE-AC42-254B66C1974F}"/>
            </a:ext>
          </a:extLst>
        </xdr:cNvPr>
        <xdr:cNvSpPr/>
      </xdr:nvSpPr>
      <xdr:spPr>
        <a:xfrm>
          <a:off x="12029440" y="135912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662" name="フローチャート: 判断 661">
          <a:extLst>
            <a:ext uri="{FF2B5EF4-FFF2-40B4-BE49-F238E27FC236}">
              <a16:creationId xmlns:a16="http://schemas.microsoft.com/office/drawing/2014/main" id="{AC88BD53-44A4-4574-BB6B-00060AD7518B}"/>
            </a:ext>
          </a:extLst>
        </xdr:cNvPr>
        <xdr:cNvSpPr/>
      </xdr:nvSpPr>
      <xdr:spPr>
        <a:xfrm>
          <a:off x="11231880" y="13535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FC99443-565D-4069-971F-F7F5FEE4A03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43F8252-47ED-4D1C-BD27-4F81EA38A24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819AFCA-DE43-492D-A759-B290A22C39C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9E8A0D99-5DA6-4801-99C0-6166A385103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F2AED30F-89B0-45C4-BB89-23E2721FDBC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103887</xdr:rowOff>
    </xdr:from>
    <xdr:to>
      <xdr:col>85</xdr:col>
      <xdr:colOff>177800</xdr:colOff>
      <xdr:row>81</xdr:row>
      <xdr:rowOff>34037</xdr:rowOff>
    </xdr:to>
    <xdr:sp macro="" textlink="">
      <xdr:nvSpPr>
        <xdr:cNvPr id="668" name="楕円 667">
          <a:extLst>
            <a:ext uri="{FF2B5EF4-FFF2-40B4-BE49-F238E27FC236}">
              <a16:creationId xmlns:a16="http://schemas.microsoft.com/office/drawing/2014/main" id="{08659B02-6471-48AA-BAD5-F4AAE11DE160}"/>
            </a:ext>
          </a:extLst>
        </xdr:cNvPr>
        <xdr:cNvSpPr/>
      </xdr:nvSpPr>
      <xdr:spPr>
        <a:xfrm>
          <a:off x="14325600" y="1351508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126764</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E52328AF-565D-417E-9184-27FDB987DDCD}"/>
            </a:ext>
          </a:extLst>
        </xdr:cNvPr>
        <xdr:cNvSpPr txBox="1"/>
      </xdr:nvSpPr>
      <xdr:spPr>
        <a:xfrm>
          <a:off x="14414500" y="13370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51308</xdr:rowOff>
    </xdr:from>
    <xdr:to>
      <xdr:col>81</xdr:col>
      <xdr:colOff>101600</xdr:colOff>
      <xdr:row>80</xdr:row>
      <xdr:rowOff>152908</xdr:rowOff>
    </xdr:to>
    <xdr:sp macro="" textlink="">
      <xdr:nvSpPr>
        <xdr:cNvPr id="670" name="楕円 669">
          <a:extLst>
            <a:ext uri="{FF2B5EF4-FFF2-40B4-BE49-F238E27FC236}">
              <a16:creationId xmlns:a16="http://schemas.microsoft.com/office/drawing/2014/main" id="{3BDC11DB-3600-49DE-9808-6E670A6903AA}"/>
            </a:ext>
          </a:extLst>
        </xdr:cNvPr>
        <xdr:cNvSpPr/>
      </xdr:nvSpPr>
      <xdr:spPr>
        <a:xfrm>
          <a:off x="13578840" y="134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102108</xdr:rowOff>
    </xdr:from>
    <xdr:to>
      <xdr:col>85</xdr:col>
      <xdr:colOff>127000</xdr:colOff>
      <xdr:row>80</xdr:row>
      <xdr:rowOff>154687</xdr:rowOff>
    </xdr:to>
    <xdr:cxnSp macro="">
      <xdr:nvCxnSpPr>
        <xdr:cNvPr id="671" name="直線コネクタ 670">
          <a:extLst>
            <a:ext uri="{FF2B5EF4-FFF2-40B4-BE49-F238E27FC236}">
              <a16:creationId xmlns:a16="http://schemas.microsoft.com/office/drawing/2014/main" id="{984B30B8-07C9-42A0-9467-FF1BBA2C592C}"/>
            </a:ext>
          </a:extLst>
        </xdr:cNvPr>
        <xdr:cNvCxnSpPr/>
      </xdr:nvCxnSpPr>
      <xdr:spPr>
        <a:xfrm>
          <a:off x="13629640" y="13513308"/>
          <a:ext cx="74676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163322</xdr:rowOff>
    </xdr:from>
    <xdr:to>
      <xdr:col>76</xdr:col>
      <xdr:colOff>165100</xdr:colOff>
      <xdr:row>80</xdr:row>
      <xdr:rowOff>93472</xdr:rowOff>
    </xdr:to>
    <xdr:sp macro="" textlink="">
      <xdr:nvSpPr>
        <xdr:cNvPr id="672" name="楕円 671">
          <a:extLst>
            <a:ext uri="{FF2B5EF4-FFF2-40B4-BE49-F238E27FC236}">
              <a16:creationId xmlns:a16="http://schemas.microsoft.com/office/drawing/2014/main" id="{EE5C0656-0752-40B6-BA1C-CF8C0B1811F0}"/>
            </a:ext>
          </a:extLst>
        </xdr:cNvPr>
        <xdr:cNvSpPr/>
      </xdr:nvSpPr>
      <xdr:spPr>
        <a:xfrm>
          <a:off x="12804140" y="13406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42672</xdr:rowOff>
    </xdr:from>
    <xdr:to>
      <xdr:col>81</xdr:col>
      <xdr:colOff>50800</xdr:colOff>
      <xdr:row>80</xdr:row>
      <xdr:rowOff>102108</xdr:rowOff>
    </xdr:to>
    <xdr:cxnSp macro="">
      <xdr:nvCxnSpPr>
        <xdr:cNvPr id="673" name="直線コネクタ 672">
          <a:extLst>
            <a:ext uri="{FF2B5EF4-FFF2-40B4-BE49-F238E27FC236}">
              <a16:creationId xmlns:a16="http://schemas.microsoft.com/office/drawing/2014/main" id="{D846721F-A298-4409-BAE3-AFE9BE96E617}"/>
            </a:ext>
          </a:extLst>
        </xdr:cNvPr>
        <xdr:cNvCxnSpPr/>
      </xdr:nvCxnSpPr>
      <xdr:spPr>
        <a:xfrm>
          <a:off x="12854940" y="13453872"/>
          <a:ext cx="7747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87885</xdr:rowOff>
    </xdr:from>
    <xdr:to>
      <xdr:col>72</xdr:col>
      <xdr:colOff>38100</xdr:colOff>
      <xdr:row>80</xdr:row>
      <xdr:rowOff>18035</xdr:rowOff>
    </xdr:to>
    <xdr:sp macro="" textlink="">
      <xdr:nvSpPr>
        <xdr:cNvPr id="674" name="楕円 673">
          <a:extLst>
            <a:ext uri="{FF2B5EF4-FFF2-40B4-BE49-F238E27FC236}">
              <a16:creationId xmlns:a16="http://schemas.microsoft.com/office/drawing/2014/main" id="{0625B643-DC18-4971-9877-6007042F7DC1}"/>
            </a:ext>
          </a:extLst>
        </xdr:cNvPr>
        <xdr:cNvSpPr/>
      </xdr:nvSpPr>
      <xdr:spPr>
        <a:xfrm>
          <a:off x="12029440" y="13331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138685</xdr:rowOff>
    </xdr:from>
    <xdr:to>
      <xdr:col>76</xdr:col>
      <xdr:colOff>114300</xdr:colOff>
      <xdr:row>80</xdr:row>
      <xdr:rowOff>42672</xdr:rowOff>
    </xdr:to>
    <xdr:cxnSp macro="">
      <xdr:nvCxnSpPr>
        <xdr:cNvPr id="675" name="直線コネクタ 674">
          <a:extLst>
            <a:ext uri="{FF2B5EF4-FFF2-40B4-BE49-F238E27FC236}">
              <a16:creationId xmlns:a16="http://schemas.microsoft.com/office/drawing/2014/main" id="{9592DEAC-1FEC-4261-89AA-19DE6DA4114E}"/>
            </a:ext>
          </a:extLst>
        </xdr:cNvPr>
        <xdr:cNvCxnSpPr/>
      </xdr:nvCxnSpPr>
      <xdr:spPr>
        <a:xfrm>
          <a:off x="12072620" y="13382245"/>
          <a:ext cx="782320" cy="7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33020</xdr:rowOff>
    </xdr:from>
    <xdr:to>
      <xdr:col>67</xdr:col>
      <xdr:colOff>101600</xdr:colOff>
      <xdr:row>79</xdr:row>
      <xdr:rowOff>134620</xdr:rowOff>
    </xdr:to>
    <xdr:sp macro="" textlink="">
      <xdr:nvSpPr>
        <xdr:cNvPr id="676" name="楕円 675">
          <a:extLst>
            <a:ext uri="{FF2B5EF4-FFF2-40B4-BE49-F238E27FC236}">
              <a16:creationId xmlns:a16="http://schemas.microsoft.com/office/drawing/2014/main" id="{4E972AE9-BB0E-49F2-8A7E-43BF53D78628}"/>
            </a:ext>
          </a:extLst>
        </xdr:cNvPr>
        <xdr:cNvSpPr/>
      </xdr:nvSpPr>
      <xdr:spPr>
        <a:xfrm>
          <a:off x="1123188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83820</xdr:rowOff>
    </xdr:from>
    <xdr:to>
      <xdr:col>71</xdr:col>
      <xdr:colOff>177800</xdr:colOff>
      <xdr:row>79</xdr:row>
      <xdr:rowOff>138685</xdr:rowOff>
    </xdr:to>
    <xdr:cxnSp macro="">
      <xdr:nvCxnSpPr>
        <xdr:cNvPr id="677" name="直線コネクタ 676">
          <a:extLst>
            <a:ext uri="{FF2B5EF4-FFF2-40B4-BE49-F238E27FC236}">
              <a16:creationId xmlns:a16="http://schemas.microsoft.com/office/drawing/2014/main" id="{A174C19F-F7FF-4B92-929B-5FDDE1E89BB8}"/>
            </a:ext>
          </a:extLst>
        </xdr:cNvPr>
        <xdr:cNvCxnSpPr/>
      </xdr:nvCxnSpPr>
      <xdr:spPr>
        <a:xfrm>
          <a:off x="11282680" y="13327380"/>
          <a:ext cx="78994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98314</xdr:rowOff>
    </xdr:from>
    <xdr:ext cx="405111" cy="259045"/>
    <xdr:sp macro="" textlink="">
      <xdr:nvSpPr>
        <xdr:cNvPr id="678" name="n_1aveValue【消防施設】&#10;有形固定資産減価償却率">
          <a:extLst>
            <a:ext uri="{FF2B5EF4-FFF2-40B4-BE49-F238E27FC236}">
              <a16:creationId xmlns:a16="http://schemas.microsoft.com/office/drawing/2014/main" id="{D058A635-6BEB-49A6-A4F8-4CBF0AF74E05}"/>
            </a:ext>
          </a:extLst>
        </xdr:cNvPr>
        <xdr:cNvSpPr txBox="1"/>
      </xdr:nvSpPr>
      <xdr:spPr>
        <a:xfrm>
          <a:off x="13437244" y="14012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132605</xdr:rowOff>
    </xdr:from>
    <xdr:ext cx="405111" cy="259045"/>
    <xdr:sp macro="" textlink="">
      <xdr:nvSpPr>
        <xdr:cNvPr id="679" name="n_2aveValue【消防施設】&#10;有形固定資産減価償却率">
          <a:extLst>
            <a:ext uri="{FF2B5EF4-FFF2-40B4-BE49-F238E27FC236}">
              <a16:creationId xmlns:a16="http://schemas.microsoft.com/office/drawing/2014/main" id="{7FC58404-3171-46B9-9B24-5941A1ED21F6}"/>
            </a:ext>
          </a:extLst>
        </xdr:cNvPr>
        <xdr:cNvSpPr txBox="1"/>
      </xdr:nvSpPr>
      <xdr:spPr>
        <a:xfrm>
          <a:off x="12675244" y="1404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105173</xdr:rowOff>
    </xdr:from>
    <xdr:ext cx="405111" cy="259045"/>
    <xdr:sp macro="" textlink="">
      <xdr:nvSpPr>
        <xdr:cNvPr id="680" name="n_3aveValue【消防施設】&#10;有形固定資産減価償却率">
          <a:extLst>
            <a:ext uri="{FF2B5EF4-FFF2-40B4-BE49-F238E27FC236}">
              <a16:creationId xmlns:a16="http://schemas.microsoft.com/office/drawing/2014/main" id="{D2861336-D8B6-43C8-AF98-D4FCC33F31B7}"/>
            </a:ext>
          </a:extLst>
        </xdr:cNvPr>
        <xdr:cNvSpPr txBox="1"/>
      </xdr:nvSpPr>
      <xdr:spPr>
        <a:xfrm>
          <a:off x="11900544" y="13684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45738</xdr:rowOff>
    </xdr:from>
    <xdr:ext cx="405111" cy="259045"/>
    <xdr:sp macro="" textlink="">
      <xdr:nvSpPr>
        <xdr:cNvPr id="681" name="n_4aveValue【消防施設】&#10;有形固定資産減価償却率">
          <a:extLst>
            <a:ext uri="{FF2B5EF4-FFF2-40B4-BE49-F238E27FC236}">
              <a16:creationId xmlns:a16="http://schemas.microsoft.com/office/drawing/2014/main" id="{B5ECDE01-C545-4962-8E79-409BA9A10C27}"/>
            </a:ext>
          </a:extLst>
        </xdr:cNvPr>
        <xdr:cNvSpPr txBox="1"/>
      </xdr:nvSpPr>
      <xdr:spPr>
        <a:xfrm>
          <a:off x="11102984" y="1362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169435</xdr:rowOff>
    </xdr:from>
    <xdr:ext cx="405111" cy="259045"/>
    <xdr:sp macro="" textlink="">
      <xdr:nvSpPr>
        <xdr:cNvPr id="682" name="n_1mainValue【消防施設】&#10;有形固定資産減価償却率">
          <a:extLst>
            <a:ext uri="{FF2B5EF4-FFF2-40B4-BE49-F238E27FC236}">
              <a16:creationId xmlns:a16="http://schemas.microsoft.com/office/drawing/2014/main" id="{8D376A82-6102-435E-BBAF-E1AC312B8187}"/>
            </a:ext>
          </a:extLst>
        </xdr:cNvPr>
        <xdr:cNvSpPr txBox="1"/>
      </xdr:nvSpPr>
      <xdr:spPr>
        <a:xfrm>
          <a:off x="1343724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109999</xdr:rowOff>
    </xdr:from>
    <xdr:ext cx="405111" cy="259045"/>
    <xdr:sp macro="" textlink="">
      <xdr:nvSpPr>
        <xdr:cNvPr id="683" name="n_2mainValue【消防施設】&#10;有形固定資産減価償却率">
          <a:extLst>
            <a:ext uri="{FF2B5EF4-FFF2-40B4-BE49-F238E27FC236}">
              <a16:creationId xmlns:a16="http://schemas.microsoft.com/office/drawing/2014/main" id="{D3E8B941-4C7F-4D30-B37E-9B42C3DAA05A}"/>
            </a:ext>
          </a:extLst>
        </xdr:cNvPr>
        <xdr:cNvSpPr txBox="1"/>
      </xdr:nvSpPr>
      <xdr:spPr>
        <a:xfrm>
          <a:off x="12675244"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34562</xdr:rowOff>
    </xdr:from>
    <xdr:ext cx="405111" cy="259045"/>
    <xdr:sp macro="" textlink="">
      <xdr:nvSpPr>
        <xdr:cNvPr id="684" name="n_3mainValue【消防施設】&#10;有形固定資産減価償却率">
          <a:extLst>
            <a:ext uri="{FF2B5EF4-FFF2-40B4-BE49-F238E27FC236}">
              <a16:creationId xmlns:a16="http://schemas.microsoft.com/office/drawing/2014/main" id="{6887B21D-A3B3-4488-8543-0DB69C9E63F8}"/>
            </a:ext>
          </a:extLst>
        </xdr:cNvPr>
        <xdr:cNvSpPr txBox="1"/>
      </xdr:nvSpPr>
      <xdr:spPr>
        <a:xfrm>
          <a:off x="11900544" y="1311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151147</xdr:rowOff>
    </xdr:from>
    <xdr:ext cx="405111" cy="259045"/>
    <xdr:sp macro="" textlink="">
      <xdr:nvSpPr>
        <xdr:cNvPr id="685" name="n_4mainValue【消防施設】&#10;有形固定資産減価償却率">
          <a:extLst>
            <a:ext uri="{FF2B5EF4-FFF2-40B4-BE49-F238E27FC236}">
              <a16:creationId xmlns:a16="http://schemas.microsoft.com/office/drawing/2014/main" id="{8187FBB5-A3B4-4BA1-981A-4E98EEAA9A2E}"/>
            </a:ext>
          </a:extLst>
        </xdr:cNvPr>
        <xdr:cNvSpPr txBox="1"/>
      </xdr:nvSpPr>
      <xdr:spPr>
        <a:xfrm>
          <a:off x="1110298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3F38CFE4-A358-4ACB-BD3D-9A59179F1A0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39E052CA-4C2E-49C6-B307-1498105D9E5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4F16DD81-A13A-4DDD-A075-F1DD3E9611A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C43460D-7E18-4A93-859C-406DD4BE9F8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B457E869-EBE2-49B5-88BE-6EB5152D3A7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B5335A74-3D75-46CC-B219-74D31578ABA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AE29DB2B-2332-4AC8-B3E1-D1719FA8BFD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49E016B0-D01D-4354-A39A-464512BB713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82E46BBE-8CA4-473A-BC1D-312DA05A2C7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871517E1-5E50-4DF3-99BC-552E8D2E8F0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9C537457-47AA-4157-A5B4-571322992F62}"/>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738C8D60-21FA-4494-950C-20BD8585BFDA}"/>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75624A1E-7F57-4A5C-8438-37E5D476303E}"/>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474EF330-E7F6-40C8-942C-341216781F1F}"/>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71AA589E-2DDE-4377-A8FD-9B2083DD4C92}"/>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70A3F496-8135-421C-AFD9-007247934EA7}"/>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CB69DBD2-86CD-4737-90D7-FF8604CAAC9C}"/>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13A2C3F6-F3F6-4F24-A8D9-00D27BE53868}"/>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A8C4D3E5-B818-4D57-BAF2-EC255679ED53}"/>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D8DDA6D7-D604-426F-8C9E-F32C331D1B02}"/>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B15670AE-FB96-4CB1-8ACA-541CEA239CB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85</xdr:row>
      <xdr:rowOff>136398</xdr:rowOff>
    </xdr:to>
    <xdr:cxnSp macro="">
      <xdr:nvCxnSpPr>
        <xdr:cNvPr id="707" name="直線コネクタ 706">
          <a:extLst>
            <a:ext uri="{FF2B5EF4-FFF2-40B4-BE49-F238E27FC236}">
              <a16:creationId xmlns:a16="http://schemas.microsoft.com/office/drawing/2014/main" id="{36DFA6F8-D3CB-4BCF-880F-F69D47C68436}"/>
            </a:ext>
          </a:extLst>
        </xdr:cNvPr>
        <xdr:cNvCxnSpPr/>
      </xdr:nvCxnSpPr>
      <xdr:spPr>
        <a:xfrm flipV="1">
          <a:off x="19509104" y="12985243"/>
          <a:ext cx="0" cy="1400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08" name="【消防施設】&#10;一人当たり面積最小値テキスト">
          <a:extLst>
            <a:ext uri="{FF2B5EF4-FFF2-40B4-BE49-F238E27FC236}">
              <a16:creationId xmlns:a16="http://schemas.microsoft.com/office/drawing/2014/main" id="{E1B1B8CB-BFF5-4B8D-8989-6BCAFDEEED59}"/>
            </a:ext>
          </a:extLst>
        </xdr:cNvPr>
        <xdr:cNvSpPr txBox="1"/>
      </xdr:nvSpPr>
      <xdr:spPr>
        <a:xfrm>
          <a:off x="19547840" y="143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709" name="直線コネクタ 708">
          <a:extLst>
            <a:ext uri="{FF2B5EF4-FFF2-40B4-BE49-F238E27FC236}">
              <a16:creationId xmlns:a16="http://schemas.microsoft.com/office/drawing/2014/main" id="{2ECC627E-062F-4385-B738-7A617077A6B1}"/>
            </a:ext>
          </a:extLst>
        </xdr:cNvPr>
        <xdr:cNvCxnSpPr/>
      </xdr:nvCxnSpPr>
      <xdr:spPr>
        <a:xfrm>
          <a:off x="19443700" y="14385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0" name="【消防施設】&#10;一人当たり面積最大値テキスト">
          <a:extLst>
            <a:ext uri="{FF2B5EF4-FFF2-40B4-BE49-F238E27FC236}">
              <a16:creationId xmlns:a16="http://schemas.microsoft.com/office/drawing/2014/main" id="{CABB87D4-5707-4BCE-9C0A-1F8B25426B78}"/>
            </a:ext>
          </a:extLst>
        </xdr:cNvPr>
        <xdr:cNvSpPr txBox="1"/>
      </xdr:nvSpPr>
      <xdr:spPr>
        <a:xfrm>
          <a:off x="19547840" y="127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1" name="直線コネクタ 710">
          <a:extLst>
            <a:ext uri="{FF2B5EF4-FFF2-40B4-BE49-F238E27FC236}">
              <a16:creationId xmlns:a16="http://schemas.microsoft.com/office/drawing/2014/main" id="{D0526FE3-DC37-4211-856A-0B7A0BAF579C}"/>
            </a:ext>
          </a:extLst>
        </xdr:cNvPr>
        <xdr:cNvCxnSpPr/>
      </xdr:nvCxnSpPr>
      <xdr:spPr>
        <a:xfrm>
          <a:off x="19443700" y="12985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121175</xdr:rowOff>
    </xdr:from>
    <xdr:ext cx="469744" cy="259045"/>
    <xdr:sp macro="" textlink="">
      <xdr:nvSpPr>
        <xdr:cNvPr id="712" name="【消防施設】&#10;一人当たり面積平均値テキスト">
          <a:extLst>
            <a:ext uri="{FF2B5EF4-FFF2-40B4-BE49-F238E27FC236}">
              <a16:creationId xmlns:a16="http://schemas.microsoft.com/office/drawing/2014/main" id="{3B9D731E-D91D-4611-9F4D-981B4828AADC}"/>
            </a:ext>
          </a:extLst>
        </xdr:cNvPr>
        <xdr:cNvSpPr txBox="1"/>
      </xdr:nvSpPr>
      <xdr:spPr>
        <a:xfrm>
          <a:off x="19547840" y="13867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142748</xdr:rowOff>
    </xdr:from>
    <xdr:to>
      <xdr:col>116</xdr:col>
      <xdr:colOff>114300</xdr:colOff>
      <xdr:row>83</xdr:row>
      <xdr:rowOff>72898</xdr:rowOff>
    </xdr:to>
    <xdr:sp macro="" textlink="">
      <xdr:nvSpPr>
        <xdr:cNvPr id="713" name="フローチャート: 判断 712">
          <a:extLst>
            <a:ext uri="{FF2B5EF4-FFF2-40B4-BE49-F238E27FC236}">
              <a16:creationId xmlns:a16="http://schemas.microsoft.com/office/drawing/2014/main" id="{A35D3F88-973B-45F2-B652-2ECB1804030F}"/>
            </a:ext>
          </a:extLst>
        </xdr:cNvPr>
        <xdr:cNvSpPr/>
      </xdr:nvSpPr>
      <xdr:spPr>
        <a:xfrm>
          <a:off x="19458940" y="13889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163322</xdr:rowOff>
    </xdr:from>
    <xdr:to>
      <xdr:col>112</xdr:col>
      <xdr:colOff>38100</xdr:colOff>
      <xdr:row>83</xdr:row>
      <xdr:rowOff>93472</xdr:rowOff>
    </xdr:to>
    <xdr:sp macro="" textlink="">
      <xdr:nvSpPr>
        <xdr:cNvPr id="714" name="フローチャート: 判断 713">
          <a:extLst>
            <a:ext uri="{FF2B5EF4-FFF2-40B4-BE49-F238E27FC236}">
              <a16:creationId xmlns:a16="http://schemas.microsoft.com/office/drawing/2014/main" id="{305364A2-5C2E-456C-96FE-EF84DCC8E14B}"/>
            </a:ext>
          </a:extLst>
        </xdr:cNvPr>
        <xdr:cNvSpPr/>
      </xdr:nvSpPr>
      <xdr:spPr>
        <a:xfrm>
          <a:off x="18735040" y="13909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103887</xdr:rowOff>
    </xdr:from>
    <xdr:to>
      <xdr:col>107</xdr:col>
      <xdr:colOff>101600</xdr:colOff>
      <xdr:row>84</xdr:row>
      <xdr:rowOff>34037</xdr:rowOff>
    </xdr:to>
    <xdr:sp macro="" textlink="">
      <xdr:nvSpPr>
        <xdr:cNvPr id="715" name="フローチャート: 判断 714">
          <a:extLst>
            <a:ext uri="{FF2B5EF4-FFF2-40B4-BE49-F238E27FC236}">
              <a16:creationId xmlns:a16="http://schemas.microsoft.com/office/drawing/2014/main" id="{D1B1C2B0-E4C9-433F-AB8E-FC95A457747E}"/>
            </a:ext>
          </a:extLst>
        </xdr:cNvPr>
        <xdr:cNvSpPr/>
      </xdr:nvSpPr>
      <xdr:spPr>
        <a:xfrm>
          <a:off x="17937480" y="14018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6" name="フローチャート: 判断 715">
          <a:extLst>
            <a:ext uri="{FF2B5EF4-FFF2-40B4-BE49-F238E27FC236}">
              <a16:creationId xmlns:a16="http://schemas.microsoft.com/office/drawing/2014/main" id="{5ACEABFE-DDD8-42A7-A409-C8789852B267}"/>
            </a:ext>
          </a:extLst>
        </xdr:cNvPr>
        <xdr:cNvSpPr/>
      </xdr:nvSpPr>
      <xdr:spPr>
        <a:xfrm>
          <a:off x="171627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97028</xdr:rowOff>
    </xdr:from>
    <xdr:to>
      <xdr:col>98</xdr:col>
      <xdr:colOff>38100</xdr:colOff>
      <xdr:row>84</xdr:row>
      <xdr:rowOff>27178</xdr:rowOff>
    </xdr:to>
    <xdr:sp macro="" textlink="">
      <xdr:nvSpPr>
        <xdr:cNvPr id="717" name="フローチャート: 判断 716">
          <a:extLst>
            <a:ext uri="{FF2B5EF4-FFF2-40B4-BE49-F238E27FC236}">
              <a16:creationId xmlns:a16="http://schemas.microsoft.com/office/drawing/2014/main" id="{F4A20C6F-B2CE-4655-AA80-F41B6952EBD8}"/>
            </a:ext>
          </a:extLst>
        </xdr:cNvPr>
        <xdr:cNvSpPr/>
      </xdr:nvSpPr>
      <xdr:spPr>
        <a:xfrm>
          <a:off x="16388080" y="140111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3AC9406C-679F-4ACE-95BA-91B050FB9F7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F7049C4-0BF6-45A0-B27F-23F8A37BADB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E60D96E-79D9-4EF8-B089-F7E511A4241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C8F19C1-AE68-4F5E-A9D8-B630C3E547A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E13F32E-3008-4158-A9FF-117472EF33F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149606</xdr:rowOff>
    </xdr:from>
    <xdr:to>
      <xdr:col>116</xdr:col>
      <xdr:colOff>114300</xdr:colOff>
      <xdr:row>81</xdr:row>
      <xdr:rowOff>79756</xdr:rowOff>
    </xdr:to>
    <xdr:sp macro="" textlink="">
      <xdr:nvSpPr>
        <xdr:cNvPr id="723" name="楕円 722">
          <a:extLst>
            <a:ext uri="{FF2B5EF4-FFF2-40B4-BE49-F238E27FC236}">
              <a16:creationId xmlns:a16="http://schemas.microsoft.com/office/drawing/2014/main" id="{7D666D8E-2F9E-4B98-8ACE-389C356BAE7C}"/>
            </a:ext>
          </a:extLst>
        </xdr:cNvPr>
        <xdr:cNvSpPr/>
      </xdr:nvSpPr>
      <xdr:spPr>
        <a:xfrm>
          <a:off x="19458940" y="13560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1033</xdr:rowOff>
    </xdr:from>
    <xdr:ext cx="469744" cy="259045"/>
    <xdr:sp macro="" textlink="">
      <xdr:nvSpPr>
        <xdr:cNvPr id="724" name="【消防施設】&#10;一人当たり面積該当値テキスト">
          <a:extLst>
            <a:ext uri="{FF2B5EF4-FFF2-40B4-BE49-F238E27FC236}">
              <a16:creationId xmlns:a16="http://schemas.microsoft.com/office/drawing/2014/main" id="{C54F58BE-4B46-4228-96AF-7DA0F172EDAD}"/>
            </a:ext>
          </a:extLst>
        </xdr:cNvPr>
        <xdr:cNvSpPr txBox="1"/>
      </xdr:nvSpPr>
      <xdr:spPr>
        <a:xfrm>
          <a:off x="19547840" y="1341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1015</xdr:rowOff>
    </xdr:from>
    <xdr:to>
      <xdr:col>112</xdr:col>
      <xdr:colOff>38100</xdr:colOff>
      <xdr:row>81</xdr:row>
      <xdr:rowOff>102615</xdr:rowOff>
    </xdr:to>
    <xdr:sp macro="" textlink="">
      <xdr:nvSpPr>
        <xdr:cNvPr id="725" name="楕円 724">
          <a:extLst>
            <a:ext uri="{FF2B5EF4-FFF2-40B4-BE49-F238E27FC236}">
              <a16:creationId xmlns:a16="http://schemas.microsoft.com/office/drawing/2014/main" id="{26A62F7E-B787-4076-A8D2-673192E4EEBC}"/>
            </a:ext>
          </a:extLst>
        </xdr:cNvPr>
        <xdr:cNvSpPr/>
      </xdr:nvSpPr>
      <xdr:spPr>
        <a:xfrm>
          <a:off x="18735040" y="135798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28956</xdr:rowOff>
    </xdr:from>
    <xdr:to>
      <xdr:col>116</xdr:col>
      <xdr:colOff>63500</xdr:colOff>
      <xdr:row>81</xdr:row>
      <xdr:rowOff>51815</xdr:rowOff>
    </xdr:to>
    <xdr:cxnSp macro="">
      <xdr:nvCxnSpPr>
        <xdr:cNvPr id="726" name="直線コネクタ 725">
          <a:extLst>
            <a:ext uri="{FF2B5EF4-FFF2-40B4-BE49-F238E27FC236}">
              <a16:creationId xmlns:a16="http://schemas.microsoft.com/office/drawing/2014/main" id="{5864DDE6-C987-47DE-A495-0C1BEC1BEFA8}"/>
            </a:ext>
          </a:extLst>
        </xdr:cNvPr>
        <xdr:cNvCxnSpPr/>
      </xdr:nvCxnSpPr>
      <xdr:spPr>
        <a:xfrm flipV="1">
          <a:off x="18778220" y="13607796"/>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71882</xdr:rowOff>
    </xdr:from>
    <xdr:to>
      <xdr:col>107</xdr:col>
      <xdr:colOff>101600</xdr:colOff>
      <xdr:row>82</xdr:row>
      <xdr:rowOff>2032</xdr:rowOff>
    </xdr:to>
    <xdr:sp macro="" textlink="">
      <xdr:nvSpPr>
        <xdr:cNvPr id="727" name="楕円 726">
          <a:extLst>
            <a:ext uri="{FF2B5EF4-FFF2-40B4-BE49-F238E27FC236}">
              <a16:creationId xmlns:a16="http://schemas.microsoft.com/office/drawing/2014/main" id="{5173A0D8-3777-4C5D-B161-AACC9209BF72}"/>
            </a:ext>
          </a:extLst>
        </xdr:cNvPr>
        <xdr:cNvSpPr/>
      </xdr:nvSpPr>
      <xdr:spPr>
        <a:xfrm>
          <a:off x="17937480" y="13650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51815</xdr:rowOff>
    </xdr:from>
    <xdr:to>
      <xdr:col>111</xdr:col>
      <xdr:colOff>177800</xdr:colOff>
      <xdr:row>81</xdr:row>
      <xdr:rowOff>122682</xdr:rowOff>
    </xdr:to>
    <xdr:cxnSp macro="">
      <xdr:nvCxnSpPr>
        <xdr:cNvPr id="728" name="直線コネクタ 727">
          <a:extLst>
            <a:ext uri="{FF2B5EF4-FFF2-40B4-BE49-F238E27FC236}">
              <a16:creationId xmlns:a16="http://schemas.microsoft.com/office/drawing/2014/main" id="{F04DB806-9F77-453A-81AF-893D1E25800A}"/>
            </a:ext>
          </a:extLst>
        </xdr:cNvPr>
        <xdr:cNvCxnSpPr/>
      </xdr:nvCxnSpPr>
      <xdr:spPr>
        <a:xfrm flipV="1">
          <a:off x="17988280" y="13630655"/>
          <a:ext cx="78994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87885</xdr:rowOff>
    </xdr:from>
    <xdr:to>
      <xdr:col>102</xdr:col>
      <xdr:colOff>165100</xdr:colOff>
      <xdr:row>82</xdr:row>
      <xdr:rowOff>18035</xdr:rowOff>
    </xdr:to>
    <xdr:sp macro="" textlink="">
      <xdr:nvSpPr>
        <xdr:cNvPr id="729" name="楕円 728">
          <a:extLst>
            <a:ext uri="{FF2B5EF4-FFF2-40B4-BE49-F238E27FC236}">
              <a16:creationId xmlns:a16="http://schemas.microsoft.com/office/drawing/2014/main" id="{352796DA-762A-449C-924F-DE795281CD8B}"/>
            </a:ext>
          </a:extLst>
        </xdr:cNvPr>
        <xdr:cNvSpPr/>
      </xdr:nvSpPr>
      <xdr:spPr>
        <a:xfrm>
          <a:off x="17162780" y="13666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122682</xdr:rowOff>
    </xdr:from>
    <xdr:to>
      <xdr:col>107</xdr:col>
      <xdr:colOff>50800</xdr:colOff>
      <xdr:row>81</xdr:row>
      <xdr:rowOff>138685</xdr:rowOff>
    </xdr:to>
    <xdr:cxnSp macro="">
      <xdr:nvCxnSpPr>
        <xdr:cNvPr id="730" name="直線コネクタ 729">
          <a:extLst>
            <a:ext uri="{FF2B5EF4-FFF2-40B4-BE49-F238E27FC236}">
              <a16:creationId xmlns:a16="http://schemas.microsoft.com/office/drawing/2014/main" id="{976C013C-49CF-440C-A131-0A1CE07422D3}"/>
            </a:ext>
          </a:extLst>
        </xdr:cNvPr>
        <xdr:cNvCxnSpPr/>
      </xdr:nvCxnSpPr>
      <xdr:spPr>
        <a:xfrm flipV="1">
          <a:off x="17213580" y="13701522"/>
          <a:ext cx="7747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113030</xdr:rowOff>
    </xdr:from>
    <xdr:to>
      <xdr:col>98</xdr:col>
      <xdr:colOff>38100</xdr:colOff>
      <xdr:row>82</xdr:row>
      <xdr:rowOff>43180</xdr:rowOff>
    </xdr:to>
    <xdr:sp macro="" textlink="">
      <xdr:nvSpPr>
        <xdr:cNvPr id="731" name="楕円 730">
          <a:extLst>
            <a:ext uri="{FF2B5EF4-FFF2-40B4-BE49-F238E27FC236}">
              <a16:creationId xmlns:a16="http://schemas.microsoft.com/office/drawing/2014/main" id="{227DC0C7-2CAD-41FE-B9A2-38AD9D868E8F}"/>
            </a:ext>
          </a:extLst>
        </xdr:cNvPr>
        <xdr:cNvSpPr/>
      </xdr:nvSpPr>
      <xdr:spPr>
        <a:xfrm>
          <a:off x="16388080" y="13691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138685</xdr:rowOff>
    </xdr:from>
    <xdr:to>
      <xdr:col>102</xdr:col>
      <xdr:colOff>114300</xdr:colOff>
      <xdr:row>81</xdr:row>
      <xdr:rowOff>163830</xdr:rowOff>
    </xdr:to>
    <xdr:cxnSp macro="">
      <xdr:nvCxnSpPr>
        <xdr:cNvPr id="732" name="直線コネクタ 731">
          <a:extLst>
            <a:ext uri="{FF2B5EF4-FFF2-40B4-BE49-F238E27FC236}">
              <a16:creationId xmlns:a16="http://schemas.microsoft.com/office/drawing/2014/main" id="{CB74C8A2-D2AD-43F0-A2D4-D6AB7A070F25}"/>
            </a:ext>
          </a:extLst>
        </xdr:cNvPr>
        <xdr:cNvCxnSpPr/>
      </xdr:nvCxnSpPr>
      <xdr:spPr>
        <a:xfrm flipV="1">
          <a:off x="16431260" y="13717525"/>
          <a:ext cx="78232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84599</xdr:rowOff>
    </xdr:from>
    <xdr:ext cx="469744" cy="259045"/>
    <xdr:sp macro="" textlink="">
      <xdr:nvSpPr>
        <xdr:cNvPr id="733" name="n_1aveValue【消防施設】&#10;一人当たり面積">
          <a:extLst>
            <a:ext uri="{FF2B5EF4-FFF2-40B4-BE49-F238E27FC236}">
              <a16:creationId xmlns:a16="http://schemas.microsoft.com/office/drawing/2014/main" id="{8393D3D1-82E5-4CD7-957C-4999FF3192A3}"/>
            </a:ext>
          </a:extLst>
        </xdr:cNvPr>
        <xdr:cNvSpPr txBox="1"/>
      </xdr:nvSpPr>
      <xdr:spPr>
        <a:xfrm>
          <a:off x="18561127" y="1399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25164</xdr:rowOff>
    </xdr:from>
    <xdr:ext cx="469744" cy="259045"/>
    <xdr:sp macro="" textlink="">
      <xdr:nvSpPr>
        <xdr:cNvPr id="734" name="n_2aveValue【消防施設】&#10;一人当たり面積">
          <a:extLst>
            <a:ext uri="{FF2B5EF4-FFF2-40B4-BE49-F238E27FC236}">
              <a16:creationId xmlns:a16="http://schemas.microsoft.com/office/drawing/2014/main" id="{48B15306-608A-4E28-91CF-7B0CAEEE8B52}"/>
            </a:ext>
          </a:extLst>
        </xdr:cNvPr>
        <xdr:cNvSpPr txBox="1"/>
      </xdr:nvSpPr>
      <xdr:spPr>
        <a:xfrm>
          <a:off x="17776267" y="1410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35" name="n_3aveValue【消防施設】&#10;一人当たり面積">
          <a:extLst>
            <a:ext uri="{FF2B5EF4-FFF2-40B4-BE49-F238E27FC236}">
              <a16:creationId xmlns:a16="http://schemas.microsoft.com/office/drawing/2014/main" id="{A947FC2C-6F34-4B67-A96A-2D8E1F48425C}"/>
            </a:ext>
          </a:extLst>
        </xdr:cNvPr>
        <xdr:cNvSpPr txBox="1"/>
      </xdr:nvSpPr>
      <xdr:spPr>
        <a:xfrm>
          <a:off x="170015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18305</xdr:rowOff>
    </xdr:from>
    <xdr:ext cx="469744" cy="259045"/>
    <xdr:sp macro="" textlink="">
      <xdr:nvSpPr>
        <xdr:cNvPr id="736" name="n_4aveValue【消防施設】&#10;一人当たり面積">
          <a:extLst>
            <a:ext uri="{FF2B5EF4-FFF2-40B4-BE49-F238E27FC236}">
              <a16:creationId xmlns:a16="http://schemas.microsoft.com/office/drawing/2014/main" id="{A44C313E-0385-49D4-B9E3-2B379AA338F7}"/>
            </a:ext>
          </a:extLst>
        </xdr:cNvPr>
        <xdr:cNvSpPr txBox="1"/>
      </xdr:nvSpPr>
      <xdr:spPr>
        <a:xfrm>
          <a:off x="16226867" y="1410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119142</xdr:rowOff>
    </xdr:from>
    <xdr:ext cx="469744" cy="259045"/>
    <xdr:sp macro="" textlink="">
      <xdr:nvSpPr>
        <xdr:cNvPr id="737" name="n_1mainValue【消防施設】&#10;一人当たり面積">
          <a:extLst>
            <a:ext uri="{FF2B5EF4-FFF2-40B4-BE49-F238E27FC236}">
              <a16:creationId xmlns:a16="http://schemas.microsoft.com/office/drawing/2014/main" id="{BA85C3BD-BD4E-48D3-80B5-9E2A5B167DD3}"/>
            </a:ext>
          </a:extLst>
        </xdr:cNvPr>
        <xdr:cNvSpPr txBox="1"/>
      </xdr:nvSpPr>
      <xdr:spPr>
        <a:xfrm>
          <a:off x="18561127" y="1336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18559</xdr:rowOff>
    </xdr:from>
    <xdr:ext cx="469744" cy="259045"/>
    <xdr:sp macro="" textlink="">
      <xdr:nvSpPr>
        <xdr:cNvPr id="738" name="n_2mainValue【消防施設】&#10;一人当たり面積">
          <a:extLst>
            <a:ext uri="{FF2B5EF4-FFF2-40B4-BE49-F238E27FC236}">
              <a16:creationId xmlns:a16="http://schemas.microsoft.com/office/drawing/2014/main" id="{2E9ACC8B-C7E1-4959-8362-B58AFA8E5B2D}"/>
            </a:ext>
          </a:extLst>
        </xdr:cNvPr>
        <xdr:cNvSpPr txBox="1"/>
      </xdr:nvSpPr>
      <xdr:spPr>
        <a:xfrm>
          <a:off x="17776267" y="1342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34562</xdr:rowOff>
    </xdr:from>
    <xdr:ext cx="469744" cy="259045"/>
    <xdr:sp macro="" textlink="">
      <xdr:nvSpPr>
        <xdr:cNvPr id="739" name="n_3mainValue【消防施設】&#10;一人当たり面積">
          <a:extLst>
            <a:ext uri="{FF2B5EF4-FFF2-40B4-BE49-F238E27FC236}">
              <a16:creationId xmlns:a16="http://schemas.microsoft.com/office/drawing/2014/main" id="{C6658375-EBBC-46C7-93C9-11A1CEFDACC8}"/>
            </a:ext>
          </a:extLst>
        </xdr:cNvPr>
        <xdr:cNvSpPr txBox="1"/>
      </xdr:nvSpPr>
      <xdr:spPr>
        <a:xfrm>
          <a:off x="17001567" y="1344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59707</xdr:rowOff>
    </xdr:from>
    <xdr:ext cx="469744" cy="259045"/>
    <xdr:sp macro="" textlink="">
      <xdr:nvSpPr>
        <xdr:cNvPr id="740" name="n_4mainValue【消防施設】&#10;一人当たり面積">
          <a:extLst>
            <a:ext uri="{FF2B5EF4-FFF2-40B4-BE49-F238E27FC236}">
              <a16:creationId xmlns:a16="http://schemas.microsoft.com/office/drawing/2014/main" id="{4CDC1519-D47C-4198-9615-ADB82622392F}"/>
            </a:ext>
          </a:extLst>
        </xdr:cNvPr>
        <xdr:cNvSpPr txBox="1"/>
      </xdr:nvSpPr>
      <xdr:spPr>
        <a:xfrm>
          <a:off x="1622686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FA66EBDA-4FE0-48FC-9A29-253907AD70E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156555B2-F7FB-4D8C-834F-2E5D5BB4B67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DFBEE749-34D0-4AFE-9AB8-FC70E0C6545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FEC53F7E-DA5D-437A-AE2B-40B5E56CA01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7033EF70-30C1-403F-8034-4FA84DC5787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92086B6B-CBD3-4E7C-ABA5-F3B9A6110D6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FBAFFED3-84D5-49B0-BB89-0548C55E4DF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5120533F-55C4-4063-BA6B-BE76D405A23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526D98BA-9EB8-40D8-A542-8A048922A13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E9937F1B-29F6-43D3-8CF9-C90CA7EEACC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6DEE13FD-03FA-44EC-9ACB-E2EB4C9EB1A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EB2BBF13-E2E4-4EDC-9B5A-47C909D608C8}"/>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3609D6FE-E16D-4C2A-9B2E-AF87BFEECE7B}"/>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5C2F56FF-245E-429B-B25A-3A50D3DD709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50EB094D-F445-49B4-A36C-B5C69D253F9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3E677307-3849-4D5B-B258-1D4589E9FCC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58B08710-DBA1-4B83-8FE2-D821419531A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12E6F1AF-C27F-4D9D-B8EF-DA982F5FD92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80D9F126-82AC-45AD-B212-17787FE5375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21ABC7DD-5D0C-4191-AAC7-A0B5DD5CBD1A}"/>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8AAA94DD-4912-410E-BAC8-F8C961A4B63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FB92A8A3-D2DA-4653-A6E2-213EE214C33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7B29C62-E225-4C8A-A205-3096C145CAC8}"/>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9E73F368-1F0E-4911-8C06-AF89B98910F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0962D762-2475-49A2-840B-91134B94C96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85998</xdr:rowOff>
    </xdr:to>
    <xdr:cxnSp macro="">
      <xdr:nvCxnSpPr>
        <xdr:cNvPr id="766" name="直線コネクタ 765">
          <a:extLst>
            <a:ext uri="{FF2B5EF4-FFF2-40B4-BE49-F238E27FC236}">
              <a16:creationId xmlns:a16="http://schemas.microsoft.com/office/drawing/2014/main" id="{CDDF6743-5EDC-4A6E-B924-E45FA292B80A}"/>
            </a:ext>
          </a:extLst>
        </xdr:cNvPr>
        <xdr:cNvCxnSpPr/>
      </xdr:nvCxnSpPr>
      <xdr:spPr>
        <a:xfrm flipV="1">
          <a:off x="14375764" y="16809176"/>
          <a:ext cx="0" cy="1381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89825</xdr:rowOff>
    </xdr:from>
    <xdr:ext cx="405111" cy="259045"/>
    <xdr:sp macro="" textlink="">
      <xdr:nvSpPr>
        <xdr:cNvPr id="767" name="【庁舎】&#10;有形固定資産減価償却率最小値テキスト">
          <a:extLst>
            <a:ext uri="{FF2B5EF4-FFF2-40B4-BE49-F238E27FC236}">
              <a16:creationId xmlns:a16="http://schemas.microsoft.com/office/drawing/2014/main" id="{F975D1FB-CFED-4D90-B6FB-7A8A3BADA12B}"/>
            </a:ext>
          </a:extLst>
        </xdr:cNvPr>
        <xdr:cNvSpPr txBox="1"/>
      </xdr:nvSpPr>
      <xdr:spPr>
        <a:xfrm>
          <a:off x="14414500" y="18194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85998</xdr:rowOff>
    </xdr:from>
    <xdr:to>
      <xdr:col>86</xdr:col>
      <xdr:colOff>25400</xdr:colOff>
      <xdr:row>108</xdr:row>
      <xdr:rowOff>85998</xdr:rowOff>
    </xdr:to>
    <xdr:cxnSp macro="">
      <xdr:nvCxnSpPr>
        <xdr:cNvPr id="768" name="直線コネクタ 767">
          <a:extLst>
            <a:ext uri="{FF2B5EF4-FFF2-40B4-BE49-F238E27FC236}">
              <a16:creationId xmlns:a16="http://schemas.microsoft.com/office/drawing/2014/main" id="{87A9AC01-D223-4D41-98A9-A01FD0C553CF}"/>
            </a:ext>
          </a:extLst>
        </xdr:cNvPr>
        <xdr:cNvCxnSpPr/>
      </xdr:nvCxnSpPr>
      <xdr:spPr>
        <a:xfrm>
          <a:off x="14287500" y="18191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769" name="【庁舎】&#10;有形固定資産減価償却率最大値テキスト">
          <a:extLst>
            <a:ext uri="{FF2B5EF4-FFF2-40B4-BE49-F238E27FC236}">
              <a16:creationId xmlns:a16="http://schemas.microsoft.com/office/drawing/2014/main" id="{E0E2C899-200B-48C9-85E3-A5F6C2B166E2}"/>
            </a:ext>
          </a:extLst>
        </xdr:cNvPr>
        <xdr:cNvSpPr txBox="1"/>
      </xdr:nvSpPr>
      <xdr:spPr>
        <a:xfrm>
          <a:off x="14414500" y="165920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70" name="直線コネクタ 769">
          <a:extLst>
            <a:ext uri="{FF2B5EF4-FFF2-40B4-BE49-F238E27FC236}">
              <a16:creationId xmlns:a16="http://schemas.microsoft.com/office/drawing/2014/main" id="{3155D8AC-7194-41A2-8AAC-FA15BBABCE97}"/>
            </a:ext>
          </a:extLst>
        </xdr:cNvPr>
        <xdr:cNvCxnSpPr/>
      </xdr:nvCxnSpPr>
      <xdr:spPr>
        <a:xfrm>
          <a:off x="14287500" y="16809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95266</xdr:rowOff>
    </xdr:from>
    <xdr:ext cx="405111" cy="259045"/>
    <xdr:sp macro="" textlink="">
      <xdr:nvSpPr>
        <xdr:cNvPr id="771" name="【庁舎】&#10;有形固定資産減価償却率平均値テキスト">
          <a:extLst>
            <a:ext uri="{FF2B5EF4-FFF2-40B4-BE49-F238E27FC236}">
              <a16:creationId xmlns:a16="http://schemas.microsoft.com/office/drawing/2014/main" id="{03580318-F38D-4630-8876-C1D75494349E}"/>
            </a:ext>
          </a:extLst>
        </xdr:cNvPr>
        <xdr:cNvSpPr txBox="1"/>
      </xdr:nvSpPr>
      <xdr:spPr>
        <a:xfrm>
          <a:off x="14414500" y="17529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772" name="フローチャート: 判断 771">
          <a:extLst>
            <a:ext uri="{FF2B5EF4-FFF2-40B4-BE49-F238E27FC236}">
              <a16:creationId xmlns:a16="http://schemas.microsoft.com/office/drawing/2014/main" id="{3D9E45B2-F7AF-4EAB-9C60-198627C1A6E8}"/>
            </a:ext>
          </a:extLst>
        </xdr:cNvPr>
        <xdr:cNvSpPr/>
      </xdr:nvSpPr>
      <xdr:spPr>
        <a:xfrm>
          <a:off x="14325600" y="1755139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73" name="フローチャート: 判断 772">
          <a:extLst>
            <a:ext uri="{FF2B5EF4-FFF2-40B4-BE49-F238E27FC236}">
              <a16:creationId xmlns:a16="http://schemas.microsoft.com/office/drawing/2014/main" id="{E6CBEDB5-031B-45DF-8D26-26555B3524E5}"/>
            </a:ext>
          </a:extLst>
        </xdr:cNvPr>
        <xdr:cNvSpPr/>
      </xdr:nvSpPr>
      <xdr:spPr>
        <a:xfrm>
          <a:off x="13578840" y="1752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774" name="フローチャート: 判断 773">
          <a:extLst>
            <a:ext uri="{FF2B5EF4-FFF2-40B4-BE49-F238E27FC236}">
              <a16:creationId xmlns:a16="http://schemas.microsoft.com/office/drawing/2014/main" id="{CA563355-A920-428A-B66A-ABFE722B4D92}"/>
            </a:ext>
          </a:extLst>
        </xdr:cNvPr>
        <xdr:cNvSpPr/>
      </xdr:nvSpPr>
      <xdr:spPr>
        <a:xfrm>
          <a:off x="12804140" y="1749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142966</xdr:rowOff>
    </xdr:from>
    <xdr:to>
      <xdr:col>72</xdr:col>
      <xdr:colOff>38100</xdr:colOff>
      <xdr:row>103</xdr:row>
      <xdr:rowOff>73116</xdr:rowOff>
    </xdr:to>
    <xdr:sp macro="" textlink="">
      <xdr:nvSpPr>
        <xdr:cNvPr id="775" name="フローチャート: 判断 774">
          <a:extLst>
            <a:ext uri="{FF2B5EF4-FFF2-40B4-BE49-F238E27FC236}">
              <a16:creationId xmlns:a16="http://schemas.microsoft.com/office/drawing/2014/main" id="{3680D79C-BD07-4CDF-AFA1-E663B57461BB}"/>
            </a:ext>
          </a:extLst>
        </xdr:cNvPr>
        <xdr:cNvSpPr/>
      </xdr:nvSpPr>
      <xdr:spPr>
        <a:xfrm>
          <a:off x="12029440" y="172422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41729</xdr:rowOff>
    </xdr:from>
    <xdr:to>
      <xdr:col>67</xdr:col>
      <xdr:colOff>101600</xdr:colOff>
      <xdr:row>103</xdr:row>
      <xdr:rowOff>143329</xdr:rowOff>
    </xdr:to>
    <xdr:sp macro="" textlink="">
      <xdr:nvSpPr>
        <xdr:cNvPr id="776" name="フローチャート: 判断 775">
          <a:extLst>
            <a:ext uri="{FF2B5EF4-FFF2-40B4-BE49-F238E27FC236}">
              <a16:creationId xmlns:a16="http://schemas.microsoft.com/office/drawing/2014/main" id="{8DFE07DE-0E82-470A-B7AC-86511CE8DBAD}"/>
            </a:ext>
          </a:extLst>
        </xdr:cNvPr>
        <xdr:cNvSpPr/>
      </xdr:nvSpPr>
      <xdr:spPr>
        <a:xfrm>
          <a:off x="11231880" y="1730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AE1B0E1-52F7-46D9-9F2E-94B44E5228F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BE8E948-6C48-4F7C-A34A-577BE4227EE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56AF2056-7DAE-4D2F-8911-5C2237ECC56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EEF48874-B26E-490B-B297-4D375E742C8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602D9F23-2F14-4B3B-B431-E5101BDD5D9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782" name="楕円 781">
          <a:extLst>
            <a:ext uri="{FF2B5EF4-FFF2-40B4-BE49-F238E27FC236}">
              <a16:creationId xmlns:a16="http://schemas.microsoft.com/office/drawing/2014/main" id="{4235CD5C-7210-433A-9B12-C06447E37286}"/>
            </a:ext>
          </a:extLst>
        </xdr:cNvPr>
        <xdr:cNvSpPr/>
      </xdr:nvSpPr>
      <xdr:spPr>
        <a:xfrm>
          <a:off x="14325600" y="173266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82566</xdr:rowOff>
    </xdr:from>
    <xdr:ext cx="405111" cy="259045"/>
    <xdr:sp macro="" textlink="">
      <xdr:nvSpPr>
        <xdr:cNvPr id="783" name="【庁舎】&#10;有形固定資産減価償却率該当値テキスト">
          <a:extLst>
            <a:ext uri="{FF2B5EF4-FFF2-40B4-BE49-F238E27FC236}">
              <a16:creationId xmlns:a16="http://schemas.microsoft.com/office/drawing/2014/main" id="{9540FA27-6B63-4692-B0E1-D816A7057A1B}"/>
            </a:ext>
          </a:extLst>
        </xdr:cNvPr>
        <xdr:cNvSpPr txBox="1"/>
      </xdr:nvSpPr>
      <xdr:spPr>
        <a:xfrm>
          <a:off x="14414500" y="17181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7438</xdr:rowOff>
    </xdr:from>
    <xdr:to>
      <xdr:col>81</xdr:col>
      <xdr:colOff>101600</xdr:colOff>
      <xdr:row>103</xdr:row>
      <xdr:rowOff>109038</xdr:rowOff>
    </xdr:to>
    <xdr:sp macro="" textlink="">
      <xdr:nvSpPr>
        <xdr:cNvPr id="784" name="楕円 783">
          <a:extLst>
            <a:ext uri="{FF2B5EF4-FFF2-40B4-BE49-F238E27FC236}">
              <a16:creationId xmlns:a16="http://schemas.microsoft.com/office/drawing/2014/main" id="{40B44A6A-F799-41D0-8154-316E80FDDD71}"/>
            </a:ext>
          </a:extLst>
        </xdr:cNvPr>
        <xdr:cNvSpPr/>
      </xdr:nvSpPr>
      <xdr:spPr>
        <a:xfrm>
          <a:off x="13578840" y="172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58238</xdr:rowOff>
    </xdr:from>
    <xdr:to>
      <xdr:col>85</xdr:col>
      <xdr:colOff>127000</xdr:colOff>
      <xdr:row>103</xdr:row>
      <xdr:rowOff>110489</xdr:rowOff>
    </xdr:to>
    <xdr:cxnSp macro="">
      <xdr:nvCxnSpPr>
        <xdr:cNvPr id="785" name="直線コネクタ 784">
          <a:extLst>
            <a:ext uri="{FF2B5EF4-FFF2-40B4-BE49-F238E27FC236}">
              <a16:creationId xmlns:a16="http://schemas.microsoft.com/office/drawing/2014/main" id="{DE122544-D4A9-4878-9A4A-ADB098F2A80E}"/>
            </a:ext>
          </a:extLst>
        </xdr:cNvPr>
        <xdr:cNvCxnSpPr/>
      </xdr:nvCxnSpPr>
      <xdr:spPr>
        <a:xfrm>
          <a:off x="13629640" y="17325158"/>
          <a:ext cx="74676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128270</xdr:rowOff>
    </xdr:from>
    <xdr:to>
      <xdr:col>76</xdr:col>
      <xdr:colOff>165100</xdr:colOff>
      <xdr:row>103</xdr:row>
      <xdr:rowOff>58420</xdr:rowOff>
    </xdr:to>
    <xdr:sp macro="" textlink="">
      <xdr:nvSpPr>
        <xdr:cNvPr id="786" name="楕円 785">
          <a:extLst>
            <a:ext uri="{FF2B5EF4-FFF2-40B4-BE49-F238E27FC236}">
              <a16:creationId xmlns:a16="http://schemas.microsoft.com/office/drawing/2014/main" id="{47AE53F6-FF3E-4AEB-831D-B1819C8169B3}"/>
            </a:ext>
          </a:extLst>
        </xdr:cNvPr>
        <xdr:cNvSpPr/>
      </xdr:nvSpPr>
      <xdr:spPr>
        <a:xfrm>
          <a:off x="12804140" y="17227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xdr:rowOff>
    </xdr:from>
    <xdr:to>
      <xdr:col>81</xdr:col>
      <xdr:colOff>50800</xdr:colOff>
      <xdr:row>103</xdr:row>
      <xdr:rowOff>58238</xdr:rowOff>
    </xdr:to>
    <xdr:cxnSp macro="">
      <xdr:nvCxnSpPr>
        <xdr:cNvPr id="787" name="直線コネクタ 786">
          <a:extLst>
            <a:ext uri="{FF2B5EF4-FFF2-40B4-BE49-F238E27FC236}">
              <a16:creationId xmlns:a16="http://schemas.microsoft.com/office/drawing/2014/main" id="{FCFF78CC-10AE-497E-AFAF-A16E450C7426}"/>
            </a:ext>
          </a:extLst>
        </xdr:cNvPr>
        <xdr:cNvCxnSpPr/>
      </xdr:nvCxnSpPr>
      <xdr:spPr>
        <a:xfrm>
          <a:off x="12854940" y="17274540"/>
          <a:ext cx="7747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77651</xdr:rowOff>
    </xdr:from>
    <xdr:to>
      <xdr:col>72</xdr:col>
      <xdr:colOff>38100</xdr:colOff>
      <xdr:row>103</xdr:row>
      <xdr:rowOff>7801</xdr:rowOff>
    </xdr:to>
    <xdr:sp macro="" textlink="">
      <xdr:nvSpPr>
        <xdr:cNvPr id="788" name="楕円 787">
          <a:extLst>
            <a:ext uri="{FF2B5EF4-FFF2-40B4-BE49-F238E27FC236}">
              <a16:creationId xmlns:a16="http://schemas.microsoft.com/office/drawing/2014/main" id="{53AB4613-A834-42C6-85FC-C01B326B3197}"/>
            </a:ext>
          </a:extLst>
        </xdr:cNvPr>
        <xdr:cNvSpPr/>
      </xdr:nvSpPr>
      <xdr:spPr>
        <a:xfrm>
          <a:off x="12029440" y="171769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128451</xdr:rowOff>
    </xdr:from>
    <xdr:to>
      <xdr:col>76</xdr:col>
      <xdr:colOff>114300</xdr:colOff>
      <xdr:row>103</xdr:row>
      <xdr:rowOff>7620</xdr:rowOff>
    </xdr:to>
    <xdr:cxnSp macro="">
      <xdr:nvCxnSpPr>
        <xdr:cNvPr id="789" name="直線コネクタ 788">
          <a:extLst>
            <a:ext uri="{FF2B5EF4-FFF2-40B4-BE49-F238E27FC236}">
              <a16:creationId xmlns:a16="http://schemas.microsoft.com/office/drawing/2014/main" id="{98AB362B-FA18-40AE-8E07-B572D71266CF}"/>
            </a:ext>
          </a:extLst>
        </xdr:cNvPr>
        <xdr:cNvCxnSpPr/>
      </xdr:nvCxnSpPr>
      <xdr:spPr>
        <a:xfrm>
          <a:off x="12072620" y="17227731"/>
          <a:ext cx="78232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28666</xdr:rowOff>
    </xdr:from>
    <xdr:to>
      <xdr:col>67</xdr:col>
      <xdr:colOff>101600</xdr:colOff>
      <xdr:row>102</xdr:row>
      <xdr:rowOff>130266</xdr:rowOff>
    </xdr:to>
    <xdr:sp macro="" textlink="">
      <xdr:nvSpPr>
        <xdr:cNvPr id="790" name="楕円 789">
          <a:extLst>
            <a:ext uri="{FF2B5EF4-FFF2-40B4-BE49-F238E27FC236}">
              <a16:creationId xmlns:a16="http://schemas.microsoft.com/office/drawing/2014/main" id="{568C352C-58B8-43CC-A4A3-D3A344E9C552}"/>
            </a:ext>
          </a:extLst>
        </xdr:cNvPr>
        <xdr:cNvSpPr/>
      </xdr:nvSpPr>
      <xdr:spPr>
        <a:xfrm>
          <a:off x="11231880" y="171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79466</xdr:rowOff>
    </xdr:from>
    <xdr:to>
      <xdr:col>71</xdr:col>
      <xdr:colOff>177800</xdr:colOff>
      <xdr:row>102</xdr:row>
      <xdr:rowOff>128451</xdr:rowOff>
    </xdr:to>
    <xdr:cxnSp macro="">
      <xdr:nvCxnSpPr>
        <xdr:cNvPr id="791" name="直線コネクタ 790">
          <a:extLst>
            <a:ext uri="{FF2B5EF4-FFF2-40B4-BE49-F238E27FC236}">
              <a16:creationId xmlns:a16="http://schemas.microsoft.com/office/drawing/2014/main" id="{774A6B3D-3F82-40BC-B144-E3ECD4CC9F1D}"/>
            </a:ext>
          </a:extLst>
        </xdr:cNvPr>
        <xdr:cNvCxnSpPr/>
      </xdr:nvCxnSpPr>
      <xdr:spPr>
        <a:xfrm>
          <a:off x="11282680" y="17178746"/>
          <a:ext cx="78994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792" name="n_1aveValue【庁舎】&#10;有形固定資産減価償却率">
          <a:extLst>
            <a:ext uri="{FF2B5EF4-FFF2-40B4-BE49-F238E27FC236}">
              <a16:creationId xmlns:a16="http://schemas.microsoft.com/office/drawing/2014/main" id="{A162CDA6-D0CC-4517-881D-CD4ECCE84C07}"/>
            </a:ext>
          </a:extLst>
        </xdr:cNvPr>
        <xdr:cNvSpPr txBox="1"/>
      </xdr:nvSpPr>
      <xdr:spPr>
        <a:xfrm>
          <a:off x="134372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154050</xdr:rowOff>
    </xdr:from>
    <xdr:ext cx="405111" cy="259045"/>
    <xdr:sp macro="" textlink="">
      <xdr:nvSpPr>
        <xdr:cNvPr id="793" name="n_2aveValue【庁舎】&#10;有形固定資産減価償却率">
          <a:extLst>
            <a:ext uri="{FF2B5EF4-FFF2-40B4-BE49-F238E27FC236}">
              <a16:creationId xmlns:a16="http://schemas.microsoft.com/office/drawing/2014/main" id="{BC5961AA-8E7B-4B03-998F-A80AB980FF12}"/>
            </a:ext>
          </a:extLst>
        </xdr:cNvPr>
        <xdr:cNvSpPr txBox="1"/>
      </xdr:nvSpPr>
      <xdr:spPr>
        <a:xfrm>
          <a:off x="12675244" y="1758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64243</xdr:rowOff>
    </xdr:from>
    <xdr:ext cx="405111" cy="259045"/>
    <xdr:sp macro="" textlink="">
      <xdr:nvSpPr>
        <xdr:cNvPr id="794" name="n_3aveValue【庁舎】&#10;有形固定資産減価償却率">
          <a:extLst>
            <a:ext uri="{FF2B5EF4-FFF2-40B4-BE49-F238E27FC236}">
              <a16:creationId xmlns:a16="http://schemas.microsoft.com/office/drawing/2014/main" id="{C4F31DC7-B396-46C7-B02D-7704E2BC02EA}"/>
            </a:ext>
          </a:extLst>
        </xdr:cNvPr>
        <xdr:cNvSpPr txBox="1"/>
      </xdr:nvSpPr>
      <xdr:spPr>
        <a:xfrm>
          <a:off x="11900544" y="17331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134456</xdr:rowOff>
    </xdr:from>
    <xdr:ext cx="405111" cy="259045"/>
    <xdr:sp macro="" textlink="">
      <xdr:nvSpPr>
        <xdr:cNvPr id="795" name="n_4aveValue【庁舎】&#10;有形固定資産減価償却率">
          <a:extLst>
            <a:ext uri="{FF2B5EF4-FFF2-40B4-BE49-F238E27FC236}">
              <a16:creationId xmlns:a16="http://schemas.microsoft.com/office/drawing/2014/main" id="{331087E5-B2ED-45FD-808B-170460129596}"/>
            </a:ext>
          </a:extLst>
        </xdr:cNvPr>
        <xdr:cNvSpPr txBox="1"/>
      </xdr:nvSpPr>
      <xdr:spPr>
        <a:xfrm>
          <a:off x="11102984" y="17401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125565</xdr:rowOff>
    </xdr:from>
    <xdr:ext cx="405111" cy="259045"/>
    <xdr:sp macro="" textlink="">
      <xdr:nvSpPr>
        <xdr:cNvPr id="796" name="n_1mainValue【庁舎】&#10;有形固定資産減価償却率">
          <a:extLst>
            <a:ext uri="{FF2B5EF4-FFF2-40B4-BE49-F238E27FC236}">
              <a16:creationId xmlns:a16="http://schemas.microsoft.com/office/drawing/2014/main" id="{DB964AC4-5143-4000-9111-DF605918FB29}"/>
            </a:ext>
          </a:extLst>
        </xdr:cNvPr>
        <xdr:cNvSpPr txBox="1"/>
      </xdr:nvSpPr>
      <xdr:spPr>
        <a:xfrm>
          <a:off x="13437244" y="1705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74947</xdr:rowOff>
    </xdr:from>
    <xdr:ext cx="405111" cy="259045"/>
    <xdr:sp macro="" textlink="">
      <xdr:nvSpPr>
        <xdr:cNvPr id="797" name="n_2mainValue【庁舎】&#10;有形固定資産減価償却率">
          <a:extLst>
            <a:ext uri="{FF2B5EF4-FFF2-40B4-BE49-F238E27FC236}">
              <a16:creationId xmlns:a16="http://schemas.microsoft.com/office/drawing/2014/main" id="{A5874FF4-0CA1-48C6-B443-DE6FFE37BF60}"/>
            </a:ext>
          </a:extLst>
        </xdr:cNvPr>
        <xdr:cNvSpPr txBox="1"/>
      </xdr:nvSpPr>
      <xdr:spPr>
        <a:xfrm>
          <a:off x="12675244" y="1700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24328</xdr:rowOff>
    </xdr:from>
    <xdr:ext cx="405111" cy="259045"/>
    <xdr:sp macro="" textlink="">
      <xdr:nvSpPr>
        <xdr:cNvPr id="798" name="n_3mainValue【庁舎】&#10;有形固定資産減価償却率">
          <a:extLst>
            <a:ext uri="{FF2B5EF4-FFF2-40B4-BE49-F238E27FC236}">
              <a16:creationId xmlns:a16="http://schemas.microsoft.com/office/drawing/2014/main" id="{6E010DFB-FCC3-477A-B9AC-4CA9D13BF9FE}"/>
            </a:ext>
          </a:extLst>
        </xdr:cNvPr>
        <xdr:cNvSpPr txBox="1"/>
      </xdr:nvSpPr>
      <xdr:spPr>
        <a:xfrm>
          <a:off x="11900544" y="16955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146793</xdr:rowOff>
    </xdr:from>
    <xdr:ext cx="405111" cy="259045"/>
    <xdr:sp macro="" textlink="">
      <xdr:nvSpPr>
        <xdr:cNvPr id="799" name="n_4mainValue【庁舎】&#10;有形固定資産減価償却率">
          <a:extLst>
            <a:ext uri="{FF2B5EF4-FFF2-40B4-BE49-F238E27FC236}">
              <a16:creationId xmlns:a16="http://schemas.microsoft.com/office/drawing/2014/main" id="{DED284FD-796E-4BB0-835E-1AF405CEF78A}"/>
            </a:ext>
          </a:extLst>
        </xdr:cNvPr>
        <xdr:cNvSpPr txBox="1"/>
      </xdr:nvSpPr>
      <xdr:spPr>
        <a:xfrm>
          <a:off x="11102984" y="1691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AFD4670D-8321-466F-AA12-087E80EF7CA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32AE96DB-69E5-466A-8E83-410C34F81EC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93A93BE8-2817-4844-B8DD-17D2DE84DE3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A8D75FD8-D2C0-4DFF-87F3-2CC234098DC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A1CE48F8-2FEB-4DD6-9C33-6E53D6A1FC5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CEF92ACF-10D9-4E63-8DDB-6DF62829DA2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6D7C915B-36DF-49E1-8DB0-5616924BA17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6653EF72-D65C-4835-B474-563E75704EC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D206825F-0419-41AC-9670-F509A558FD3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A4D47F31-2A95-4D35-AD20-4EBCAC0DCC2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0" name="テキスト ボックス 809">
          <a:extLst>
            <a:ext uri="{FF2B5EF4-FFF2-40B4-BE49-F238E27FC236}">
              <a16:creationId xmlns:a16="http://schemas.microsoft.com/office/drawing/2014/main" id="{421C6D04-094B-4A17-8EA3-7919BED8EFA2}"/>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F6062F91-F905-48AD-80C9-FEC5A5A02933}"/>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26E6E4AB-CCB9-473D-9AF6-4792619F4C4C}"/>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944ECF43-013C-456B-A214-777F51891571}"/>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CA614712-26E7-4C0B-9FA0-B4FF8CF44839}"/>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CBDB0AE4-E7C2-4B13-979B-1FF60F4351E9}"/>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18BE513F-56BE-4BB1-8186-0C8D92A54171}"/>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942198A5-E077-4C81-9A6E-DC79F4A9AA62}"/>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C829B33F-BD0D-4259-9E90-F216CCDA505C}"/>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2274FA97-08CA-441D-A30D-BCAA072FE077}"/>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C85EDC81-9898-46DA-A7F1-F8D3132C3F42}"/>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8CFE03F3-7CA3-449E-B818-EFE1AEEA536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38617F7B-D25E-4607-9A8F-FA11A2B4BF58}"/>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14814B5D-A135-488F-B515-0EC7EDB8D1F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EDF831F0-9E7F-4290-BF0B-482C8884F2E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4ED3142D-7A62-45EC-9602-E6719E6F61A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35379</xdr:rowOff>
    </xdr:to>
    <xdr:cxnSp macro="">
      <xdr:nvCxnSpPr>
        <xdr:cNvPr id="826" name="直線コネクタ 825">
          <a:extLst>
            <a:ext uri="{FF2B5EF4-FFF2-40B4-BE49-F238E27FC236}">
              <a16:creationId xmlns:a16="http://schemas.microsoft.com/office/drawing/2014/main" id="{A3CE778E-88FA-4CF8-87D1-93412CDA32BB}"/>
            </a:ext>
          </a:extLst>
        </xdr:cNvPr>
        <xdr:cNvCxnSpPr/>
      </xdr:nvCxnSpPr>
      <xdr:spPr>
        <a:xfrm flipV="1">
          <a:off x="19509104" y="1685979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7" name="【庁舎】&#10;一人当たり面積最小値テキスト">
          <a:extLst>
            <a:ext uri="{FF2B5EF4-FFF2-40B4-BE49-F238E27FC236}">
              <a16:creationId xmlns:a16="http://schemas.microsoft.com/office/drawing/2014/main" id="{DB5987C4-A5F1-4138-9AE8-3CADB579F120}"/>
            </a:ext>
          </a:extLst>
        </xdr:cNvPr>
        <xdr:cNvSpPr txBox="1"/>
      </xdr:nvSpPr>
      <xdr:spPr>
        <a:xfrm>
          <a:off x="1954784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8" name="直線コネクタ 827">
          <a:extLst>
            <a:ext uri="{FF2B5EF4-FFF2-40B4-BE49-F238E27FC236}">
              <a16:creationId xmlns:a16="http://schemas.microsoft.com/office/drawing/2014/main" id="{38605373-2332-4108-A1C9-E1F20B8BE8B9}"/>
            </a:ext>
          </a:extLst>
        </xdr:cNvPr>
        <xdr:cNvCxnSpPr/>
      </xdr:nvCxnSpPr>
      <xdr:spPr>
        <a:xfrm>
          <a:off x="194437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829" name="【庁舎】&#10;一人当たり面積最大値テキスト">
          <a:extLst>
            <a:ext uri="{FF2B5EF4-FFF2-40B4-BE49-F238E27FC236}">
              <a16:creationId xmlns:a16="http://schemas.microsoft.com/office/drawing/2014/main" id="{DEF4790A-3D59-45CC-9152-9C56174BB2C6}"/>
            </a:ext>
          </a:extLst>
        </xdr:cNvPr>
        <xdr:cNvSpPr txBox="1"/>
      </xdr:nvSpPr>
      <xdr:spPr>
        <a:xfrm>
          <a:off x="19547840" y="1663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830" name="直線コネクタ 829">
          <a:extLst>
            <a:ext uri="{FF2B5EF4-FFF2-40B4-BE49-F238E27FC236}">
              <a16:creationId xmlns:a16="http://schemas.microsoft.com/office/drawing/2014/main" id="{F56ACA15-6736-4BB4-B9B2-78DBD21C3774}"/>
            </a:ext>
          </a:extLst>
        </xdr:cNvPr>
        <xdr:cNvCxnSpPr/>
      </xdr:nvCxnSpPr>
      <xdr:spPr>
        <a:xfrm>
          <a:off x="19443700" y="16859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78939</xdr:rowOff>
    </xdr:from>
    <xdr:ext cx="469744" cy="259045"/>
    <xdr:sp macro="" textlink="">
      <xdr:nvSpPr>
        <xdr:cNvPr id="831" name="【庁舎】&#10;一人当たり面積平均値テキスト">
          <a:extLst>
            <a:ext uri="{FF2B5EF4-FFF2-40B4-BE49-F238E27FC236}">
              <a16:creationId xmlns:a16="http://schemas.microsoft.com/office/drawing/2014/main" id="{BCBA803C-C58A-4CFB-9D52-6A99D69DE12C}"/>
            </a:ext>
          </a:extLst>
        </xdr:cNvPr>
        <xdr:cNvSpPr txBox="1"/>
      </xdr:nvSpPr>
      <xdr:spPr>
        <a:xfrm>
          <a:off x="19547840" y="1751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100512</xdr:rowOff>
    </xdr:from>
    <xdr:to>
      <xdr:col>116</xdr:col>
      <xdr:colOff>114300</xdr:colOff>
      <xdr:row>105</xdr:row>
      <xdr:rowOff>30662</xdr:rowOff>
    </xdr:to>
    <xdr:sp macro="" textlink="">
      <xdr:nvSpPr>
        <xdr:cNvPr id="832" name="フローチャート: 判断 831">
          <a:extLst>
            <a:ext uri="{FF2B5EF4-FFF2-40B4-BE49-F238E27FC236}">
              <a16:creationId xmlns:a16="http://schemas.microsoft.com/office/drawing/2014/main" id="{1362F6E9-7E7E-41D1-B0D8-7510455A75A6}"/>
            </a:ext>
          </a:extLst>
        </xdr:cNvPr>
        <xdr:cNvSpPr/>
      </xdr:nvSpPr>
      <xdr:spPr>
        <a:xfrm>
          <a:off x="1945894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129902</xdr:rowOff>
    </xdr:from>
    <xdr:to>
      <xdr:col>112</xdr:col>
      <xdr:colOff>38100</xdr:colOff>
      <xdr:row>105</xdr:row>
      <xdr:rowOff>60052</xdr:rowOff>
    </xdr:to>
    <xdr:sp macro="" textlink="">
      <xdr:nvSpPr>
        <xdr:cNvPr id="833" name="フローチャート: 判断 832">
          <a:extLst>
            <a:ext uri="{FF2B5EF4-FFF2-40B4-BE49-F238E27FC236}">
              <a16:creationId xmlns:a16="http://schemas.microsoft.com/office/drawing/2014/main" id="{A84483AD-F9B4-47B8-A2E9-03FFE37666FF}"/>
            </a:ext>
          </a:extLst>
        </xdr:cNvPr>
        <xdr:cNvSpPr/>
      </xdr:nvSpPr>
      <xdr:spPr>
        <a:xfrm>
          <a:off x="18735040" y="175644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149498</xdr:rowOff>
    </xdr:from>
    <xdr:to>
      <xdr:col>107</xdr:col>
      <xdr:colOff>101600</xdr:colOff>
      <xdr:row>105</xdr:row>
      <xdr:rowOff>79648</xdr:rowOff>
    </xdr:to>
    <xdr:sp macro="" textlink="">
      <xdr:nvSpPr>
        <xdr:cNvPr id="834" name="フローチャート: 判断 833">
          <a:extLst>
            <a:ext uri="{FF2B5EF4-FFF2-40B4-BE49-F238E27FC236}">
              <a16:creationId xmlns:a16="http://schemas.microsoft.com/office/drawing/2014/main" id="{1C05B87E-7140-421D-BE06-BB224F2C5203}"/>
            </a:ext>
          </a:extLst>
        </xdr:cNvPr>
        <xdr:cNvSpPr/>
      </xdr:nvSpPr>
      <xdr:spPr>
        <a:xfrm>
          <a:off x="17937480" y="17584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35198</xdr:rowOff>
    </xdr:from>
    <xdr:to>
      <xdr:col>102</xdr:col>
      <xdr:colOff>165100</xdr:colOff>
      <xdr:row>106</xdr:row>
      <xdr:rowOff>136798</xdr:rowOff>
    </xdr:to>
    <xdr:sp macro="" textlink="">
      <xdr:nvSpPr>
        <xdr:cNvPr id="835" name="フローチャート: 判断 834">
          <a:extLst>
            <a:ext uri="{FF2B5EF4-FFF2-40B4-BE49-F238E27FC236}">
              <a16:creationId xmlns:a16="http://schemas.microsoft.com/office/drawing/2014/main" id="{05EFAB14-0F8D-4E4F-9B6D-7ED1755D68E9}"/>
            </a:ext>
          </a:extLst>
        </xdr:cNvPr>
        <xdr:cNvSpPr/>
      </xdr:nvSpPr>
      <xdr:spPr>
        <a:xfrm>
          <a:off x="17162780" y="1780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160927</xdr:rowOff>
    </xdr:from>
    <xdr:to>
      <xdr:col>98</xdr:col>
      <xdr:colOff>38100</xdr:colOff>
      <xdr:row>106</xdr:row>
      <xdr:rowOff>91077</xdr:rowOff>
    </xdr:to>
    <xdr:sp macro="" textlink="">
      <xdr:nvSpPr>
        <xdr:cNvPr id="836" name="フローチャート: 判断 835">
          <a:extLst>
            <a:ext uri="{FF2B5EF4-FFF2-40B4-BE49-F238E27FC236}">
              <a16:creationId xmlns:a16="http://schemas.microsoft.com/office/drawing/2014/main" id="{DB13E671-748D-4540-98D5-EEEAF1B4F4AE}"/>
            </a:ext>
          </a:extLst>
        </xdr:cNvPr>
        <xdr:cNvSpPr/>
      </xdr:nvSpPr>
      <xdr:spPr>
        <a:xfrm>
          <a:off x="16388080" y="17763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66C009E5-6010-4AC8-ABBF-4A6ED052577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8CA112AA-9A28-4D05-A9A4-9A5F05D746D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905A74C9-68C3-41CC-93D3-2E654C57B97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4EFB2907-1449-478E-93B1-A33455FCC81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5A4257B1-0488-4B2B-9242-D2ED85B88A3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77651</xdr:rowOff>
    </xdr:from>
    <xdr:to>
      <xdr:col>116</xdr:col>
      <xdr:colOff>114300</xdr:colOff>
      <xdr:row>101</xdr:row>
      <xdr:rowOff>7801</xdr:rowOff>
    </xdr:to>
    <xdr:sp macro="" textlink="">
      <xdr:nvSpPr>
        <xdr:cNvPr id="842" name="楕円 841">
          <a:extLst>
            <a:ext uri="{FF2B5EF4-FFF2-40B4-BE49-F238E27FC236}">
              <a16:creationId xmlns:a16="http://schemas.microsoft.com/office/drawing/2014/main" id="{D92955EE-5DB8-4821-8111-4BEB59135D3F}"/>
            </a:ext>
          </a:extLst>
        </xdr:cNvPr>
        <xdr:cNvSpPr/>
      </xdr:nvSpPr>
      <xdr:spPr>
        <a:xfrm>
          <a:off x="19458940" y="168416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169471</xdr:rowOff>
    </xdr:from>
    <xdr:ext cx="469744" cy="259045"/>
    <xdr:sp macro="" textlink="">
      <xdr:nvSpPr>
        <xdr:cNvPr id="843" name="【庁舎】&#10;一人当たり面積該当値テキスト">
          <a:extLst>
            <a:ext uri="{FF2B5EF4-FFF2-40B4-BE49-F238E27FC236}">
              <a16:creationId xmlns:a16="http://schemas.microsoft.com/office/drawing/2014/main" id="{8901A0C0-4C7D-46B3-82AE-ED0B96B40899}"/>
            </a:ext>
          </a:extLst>
        </xdr:cNvPr>
        <xdr:cNvSpPr txBox="1"/>
      </xdr:nvSpPr>
      <xdr:spPr>
        <a:xfrm>
          <a:off x="19547840" y="1676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126637</xdr:rowOff>
    </xdr:from>
    <xdr:to>
      <xdr:col>112</xdr:col>
      <xdr:colOff>38100</xdr:colOff>
      <xdr:row>101</xdr:row>
      <xdr:rowOff>56787</xdr:rowOff>
    </xdr:to>
    <xdr:sp macro="" textlink="">
      <xdr:nvSpPr>
        <xdr:cNvPr id="844" name="楕円 843">
          <a:extLst>
            <a:ext uri="{FF2B5EF4-FFF2-40B4-BE49-F238E27FC236}">
              <a16:creationId xmlns:a16="http://schemas.microsoft.com/office/drawing/2014/main" id="{47B3D23B-A713-480F-B7BE-474BB616D74C}"/>
            </a:ext>
          </a:extLst>
        </xdr:cNvPr>
        <xdr:cNvSpPr/>
      </xdr:nvSpPr>
      <xdr:spPr>
        <a:xfrm>
          <a:off x="18735040" y="168906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128451</xdr:rowOff>
    </xdr:from>
    <xdr:to>
      <xdr:col>116</xdr:col>
      <xdr:colOff>63500</xdr:colOff>
      <xdr:row>101</xdr:row>
      <xdr:rowOff>5987</xdr:rowOff>
    </xdr:to>
    <xdr:cxnSp macro="">
      <xdr:nvCxnSpPr>
        <xdr:cNvPr id="845" name="直線コネクタ 844">
          <a:extLst>
            <a:ext uri="{FF2B5EF4-FFF2-40B4-BE49-F238E27FC236}">
              <a16:creationId xmlns:a16="http://schemas.microsoft.com/office/drawing/2014/main" id="{B8E556B7-113B-4B16-8940-2BF04E0C2873}"/>
            </a:ext>
          </a:extLst>
        </xdr:cNvPr>
        <xdr:cNvCxnSpPr/>
      </xdr:nvCxnSpPr>
      <xdr:spPr>
        <a:xfrm flipV="1">
          <a:off x="18778220" y="16892451"/>
          <a:ext cx="73152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169092</xdr:rowOff>
    </xdr:from>
    <xdr:to>
      <xdr:col>107</xdr:col>
      <xdr:colOff>101600</xdr:colOff>
      <xdr:row>101</xdr:row>
      <xdr:rowOff>99242</xdr:rowOff>
    </xdr:to>
    <xdr:sp macro="" textlink="">
      <xdr:nvSpPr>
        <xdr:cNvPr id="846" name="楕円 845">
          <a:extLst>
            <a:ext uri="{FF2B5EF4-FFF2-40B4-BE49-F238E27FC236}">
              <a16:creationId xmlns:a16="http://schemas.microsoft.com/office/drawing/2014/main" id="{545A96AE-0ECB-43B9-8180-B69C532B5F51}"/>
            </a:ext>
          </a:extLst>
        </xdr:cNvPr>
        <xdr:cNvSpPr/>
      </xdr:nvSpPr>
      <xdr:spPr>
        <a:xfrm>
          <a:off x="17937480" y="16933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5987</xdr:rowOff>
    </xdr:from>
    <xdr:to>
      <xdr:col>111</xdr:col>
      <xdr:colOff>177800</xdr:colOff>
      <xdr:row>101</xdr:row>
      <xdr:rowOff>48442</xdr:rowOff>
    </xdr:to>
    <xdr:cxnSp macro="">
      <xdr:nvCxnSpPr>
        <xdr:cNvPr id="847" name="直線コネクタ 846">
          <a:extLst>
            <a:ext uri="{FF2B5EF4-FFF2-40B4-BE49-F238E27FC236}">
              <a16:creationId xmlns:a16="http://schemas.microsoft.com/office/drawing/2014/main" id="{8E2F4E0E-C9AE-4346-88BF-2606D37009E5}"/>
            </a:ext>
          </a:extLst>
        </xdr:cNvPr>
        <xdr:cNvCxnSpPr/>
      </xdr:nvCxnSpPr>
      <xdr:spPr>
        <a:xfrm flipV="1">
          <a:off x="17988280" y="16937627"/>
          <a:ext cx="78994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43362</xdr:rowOff>
    </xdr:from>
    <xdr:to>
      <xdr:col>102</xdr:col>
      <xdr:colOff>165100</xdr:colOff>
      <xdr:row>101</xdr:row>
      <xdr:rowOff>144962</xdr:rowOff>
    </xdr:to>
    <xdr:sp macro="" textlink="">
      <xdr:nvSpPr>
        <xdr:cNvPr id="848" name="楕円 847">
          <a:extLst>
            <a:ext uri="{FF2B5EF4-FFF2-40B4-BE49-F238E27FC236}">
              <a16:creationId xmlns:a16="http://schemas.microsoft.com/office/drawing/2014/main" id="{4724EDE6-36FF-4C94-B8DB-0963E24A6B7A}"/>
            </a:ext>
          </a:extLst>
        </xdr:cNvPr>
        <xdr:cNvSpPr/>
      </xdr:nvSpPr>
      <xdr:spPr>
        <a:xfrm>
          <a:off x="17162780" y="169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48442</xdr:rowOff>
    </xdr:from>
    <xdr:to>
      <xdr:col>107</xdr:col>
      <xdr:colOff>50800</xdr:colOff>
      <xdr:row>101</xdr:row>
      <xdr:rowOff>94162</xdr:rowOff>
    </xdr:to>
    <xdr:cxnSp macro="">
      <xdr:nvCxnSpPr>
        <xdr:cNvPr id="849" name="直線コネクタ 848">
          <a:extLst>
            <a:ext uri="{FF2B5EF4-FFF2-40B4-BE49-F238E27FC236}">
              <a16:creationId xmlns:a16="http://schemas.microsoft.com/office/drawing/2014/main" id="{827D2CD5-4BC2-4204-9A88-091DAD27DFD0}"/>
            </a:ext>
          </a:extLst>
        </xdr:cNvPr>
        <xdr:cNvCxnSpPr/>
      </xdr:nvCxnSpPr>
      <xdr:spPr>
        <a:xfrm flipV="1">
          <a:off x="17213580" y="16980082"/>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92348</xdr:rowOff>
    </xdr:from>
    <xdr:to>
      <xdr:col>98</xdr:col>
      <xdr:colOff>38100</xdr:colOff>
      <xdr:row>102</xdr:row>
      <xdr:rowOff>22498</xdr:rowOff>
    </xdr:to>
    <xdr:sp macro="" textlink="">
      <xdr:nvSpPr>
        <xdr:cNvPr id="850" name="楕円 849">
          <a:extLst>
            <a:ext uri="{FF2B5EF4-FFF2-40B4-BE49-F238E27FC236}">
              <a16:creationId xmlns:a16="http://schemas.microsoft.com/office/drawing/2014/main" id="{DA8A8DE2-042D-4561-84FB-9ED3B8A16741}"/>
            </a:ext>
          </a:extLst>
        </xdr:cNvPr>
        <xdr:cNvSpPr/>
      </xdr:nvSpPr>
      <xdr:spPr>
        <a:xfrm>
          <a:off x="16388080" y="170239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94162</xdr:rowOff>
    </xdr:from>
    <xdr:to>
      <xdr:col>102</xdr:col>
      <xdr:colOff>114300</xdr:colOff>
      <xdr:row>101</xdr:row>
      <xdr:rowOff>143148</xdr:rowOff>
    </xdr:to>
    <xdr:cxnSp macro="">
      <xdr:nvCxnSpPr>
        <xdr:cNvPr id="851" name="直線コネクタ 850">
          <a:extLst>
            <a:ext uri="{FF2B5EF4-FFF2-40B4-BE49-F238E27FC236}">
              <a16:creationId xmlns:a16="http://schemas.microsoft.com/office/drawing/2014/main" id="{EF4A52C5-3D9E-4053-9419-40FE67CA7579}"/>
            </a:ext>
          </a:extLst>
        </xdr:cNvPr>
        <xdr:cNvCxnSpPr/>
      </xdr:nvCxnSpPr>
      <xdr:spPr>
        <a:xfrm flipV="1">
          <a:off x="16431260" y="17025802"/>
          <a:ext cx="7823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51179</xdr:rowOff>
    </xdr:from>
    <xdr:ext cx="469744" cy="259045"/>
    <xdr:sp macro="" textlink="">
      <xdr:nvSpPr>
        <xdr:cNvPr id="852" name="n_1aveValue【庁舎】&#10;一人当たり面積">
          <a:extLst>
            <a:ext uri="{FF2B5EF4-FFF2-40B4-BE49-F238E27FC236}">
              <a16:creationId xmlns:a16="http://schemas.microsoft.com/office/drawing/2014/main" id="{494052DF-01B4-457D-9C39-33A3ED440F40}"/>
            </a:ext>
          </a:extLst>
        </xdr:cNvPr>
        <xdr:cNvSpPr txBox="1"/>
      </xdr:nvSpPr>
      <xdr:spPr>
        <a:xfrm>
          <a:off x="18561127" y="1765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70775</xdr:rowOff>
    </xdr:from>
    <xdr:ext cx="469744" cy="259045"/>
    <xdr:sp macro="" textlink="">
      <xdr:nvSpPr>
        <xdr:cNvPr id="853" name="n_2aveValue【庁舎】&#10;一人当たり面積">
          <a:extLst>
            <a:ext uri="{FF2B5EF4-FFF2-40B4-BE49-F238E27FC236}">
              <a16:creationId xmlns:a16="http://schemas.microsoft.com/office/drawing/2014/main" id="{C8DA44C6-ACC7-47BB-82C3-87A24EE4E9AF}"/>
            </a:ext>
          </a:extLst>
        </xdr:cNvPr>
        <xdr:cNvSpPr txBox="1"/>
      </xdr:nvSpPr>
      <xdr:spPr>
        <a:xfrm>
          <a:off x="17776267" y="1767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127925</xdr:rowOff>
    </xdr:from>
    <xdr:ext cx="469744" cy="259045"/>
    <xdr:sp macro="" textlink="">
      <xdr:nvSpPr>
        <xdr:cNvPr id="854" name="n_3aveValue【庁舎】&#10;一人当たり面積">
          <a:extLst>
            <a:ext uri="{FF2B5EF4-FFF2-40B4-BE49-F238E27FC236}">
              <a16:creationId xmlns:a16="http://schemas.microsoft.com/office/drawing/2014/main" id="{C889003C-8E58-46AA-95EA-3869AF95C75D}"/>
            </a:ext>
          </a:extLst>
        </xdr:cNvPr>
        <xdr:cNvSpPr txBox="1"/>
      </xdr:nvSpPr>
      <xdr:spPr>
        <a:xfrm>
          <a:off x="17001567" y="1789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82204</xdr:rowOff>
    </xdr:from>
    <xdr:ext cx="469744" cy="259045"/>
    <xdr:sp macro="" textlink="">
      <xdr:nvSpPr>
        <xdr:cNvPr id="855" name="n_4aveValue【庁舎】&#10;一人当たり面積">
          <a:extLst>
            <a:ext uri="{FF2B5EF4-FFF2-40B4-BE49-F238E27FC236}">
              <a16:creationId xmlns:a16="http://schemas.microsoft.com/office/drawing/2014/main" id="{3F65F9D7-C028-42C6-9BA2-215090904DAB}"/>
            </a:ext>
          </a:extLst>
        </xdr:cNvPr>
        <xdr:cNvSpPr txBox="1"/>
      </xdr:nvSpPr>
      <xdr:spPr>
        <a:xfrm>
          <a:off x="16226867" y="1785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73314</xdr:rowOff>
    </xdr:from>
    <xdr:ext cx="469744" cy="259045"/>
    <xdr:sp macro="" textlink="">
      <xdr:nvSpPr>
        <xdr:cNvPr id="856" name="n_1mainValue【庁舎】&#10;一人当たり面積">
          <a:extLst>
            <a:ext uri="{FF2B5EF4-FFF2-40B4-BE49-F238E27FC236}">
              <a16:creationId xmlns:a16="http://schemas.microsoft.com/office/drawing/2014/main" id="{CFEB6DBB-6A60-4210-9517-9796A7943C6E}"/>
            </a:ext>
          </a:extLst>
        </xdr:cNvPr>
        <xdr:cNvSpPr txBox="1"/>
      </xdr:nvSpPr>
      <xdr:spPr>
        <a:xfrm>
          <a:off x="18561127" y="1666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115769</xdr:rowOff>
    </xdr:from>
    <xdr:ext cx="469744" cy="259045"/>
    <xdr:sp macro="" textlink="">
      <xdr:nvSpPr>
        <xdr:cNvPr id="857" name="n_2mainValue【庁舎】&#10;一人当たり面積">
          <a:extLst>
            <a:ext uri="{FF2B5EF4-FFF2-40B4-BE49-F238E27FC236}">
              <a16:creationId xmlns:a16="http://schemas.microsoft.com/office/drawing/2014/main" id="{E949605D-18D3-44B9-AD31-443C413C132E}"/>
            </a:ext>
          </a:extLst>
        </xdr:cNvPr>
        <xdr:cNvSpPr txBox="1"/>
      </xdr:nvSpPr>
      <xdr:spPr>
        <a:xfrm>
          <a:off x="17776267" y="167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161489</xdr:rowOff>
    </xdr:from>
    <xdr:ext cx="469744" cy="259045"/>
    <xdr:sp macro="" textlink="">
      <xdr:nvSpPr>
        <xdr:cNvPr id="858" name="n_3mainValue【庁舎】&#10;一人当たり面積">
          <a:extLst>
            <a:ext uri="{FF2B5EF4-FFF2-40B4-BE49-F238E27FC236}">
              <a16:creationId xmlns:a16="http://schemas.microsoft.com/office/drawing/2014/main" id="{97BFD9CA-B8B1-4390-B16F-81EF06E57A67}"/>
            </a:ext>
          </a:extLst>
        </xdr:cNvPr>
        <xdr:cNvSpPr txBox="1"/>
      </xdr:nvSpPr>
      <xdr:spPr>
        <a:xfrm>
          <a:off x="17001567" y="167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39025</xdr:rowOff>
    </xdr:from>
    <xdr:ext cx="469744" cy="259045"/>
    <xdr:sp macro="" textlink="">
      <xdr:nvSpPr>
        <xdr:cNvPr id="859" name="n_4mainValue【庁舎】&#10;一人当たり面積">
          <a:extLst>
            <a:ext uri="{FF2B5EF4-FFF2-40B4-BE49-F238E27FC236}">
              <a16:creationId xmlns:a16="http://schemas.microsoft.com/office/drawing/2014/main" id="{A615A553-C10A-4CFD-AF81-4D5B840736F1}"/>
            </a:ext>
          </a:extLst>
        </xdr:cNvPr>
        <xdr:cNvSpPr txBox="1"/>
      </xdr:nvSpPr>
      <xdr:spPr>
        <a:xfrm>
          <a:off x="16226867" y="1680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629B72DD-0D2F-4CE1-B4D9-26B2210E4EE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418AD2C0-C030-4318-AE8A-CF4147EC435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E61E667C-4026-48BA-9BDD-D46FD96980C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住民一人当たりの施設の面積、金額をみると、どの施設も類似団体中、高い水準にあり、人口に対して施設の規模が大きいために今後、公共施設等総合管理計画に基づき、個別施設計画の中で、公共施設の老朽化対策を積極的に推進していくとともに、施設の統廃合</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公共施設の規模の適正化にも取り組むこととする。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16828985</v>
      </c>
      <c r="BO4" s="485"/>
      <c r="BP4" s="485"/>
      <c r="BQ4" s="485"/>
      <c r="BR4" s="485"/>
      <c r="BS4" s="485"/>
      <c r="BT4" s="485"/>
      <c r="BU4" s="486"/>
      <c r="BV4" s="484">
        <v>17443149</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7.4</v>
      </c>
      <c r="CU4" s="625"/>
      <c r="CV4" s="625"/>
      <c r="CW4" s="625"/>
      <c r="CX4" s="625"/>
      <c r="CY4" s="625"/>
      <c r="CZ4" s="625"/>
      <c r="DA4" s="626"/>
      <c r="DB4" s="624">
        <v>7.8</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16023287</v>
      </c>
      <c r="BO5" s="456"/>
      <c r="BP5" s="456"/>
      <c r="BQ5" s="456"/>
      <c r="BR5" s="456"/>
      <c r="BS5" s="456"/>
      <c r="BT5" s="456"/>
      <c r="BU5" s="457"/>
      <c r="BV5" s="455">
        <v>16566543</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92.9</v>
      </c>
      <c r="CU5" s="453"/>
      <c r="CV5" s="453"/>
      <c r="CW5" s="453"/>
      <c r="CX5" s="453"/>
      <c r="CY5" s="453"/>
      <c r="CZ5" s="453"/>
      <c r="DA5" s="454"/>
      <c r="DB5" s="452">
        <v>91.9</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805698</v>
      </c>
      <c r="BO6" s="456"/>
      <c r="BP6" s="456"/>
      <c r="BQ6" s="456"/>
      <c r="BR6" s="456"/>
      <c r="BS6" s="456"/>
      <c r="BT6" s="456"/>
      <c r="BU6" s="457"/>
      <c r="BV6" s="455">
        <v>876606</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93.8</v>
      </c>
      <c r="CU6" s="599"/>
      <c r="CV6" s="599"/>
      <c r="CW6" s="599"/>
      <c r="CX6" s="599"/>
      <c r="CY6" s="599"/>
      <c r="CZ6" s="599"/>
      <c r="DA6" s="600"/>
      <c r="DB6" s="598">
        <v>95</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105245</v>
      </c>
      <c r="BO7" s="456"/>
      <c r="BP7" s="456"/>
      <c r="BQ7" s="456"/>
      <c r="BR7" s="456"/>
      <c r="BS7" s="456"/>
      <c r="BT7" s="456"/>
      <c r="BU7" s="457"/>
      <c r="BV7" s="455">
        <v>107069</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9450877</v>
      </c>
      <c r="CU7" s="456"/>
      <c r="CV7" s="456"/>
      <c r="CW7" s="456"/>
      <c r="CX7" s="456"/>
      <c r="CY7" s="456"/>
      <c r="CZ7" s="456"/>
      <c r="DA7" s="457"/>
      <c r="DB7" s="455">
        <v>9807105</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700453</v>
      </c>
      <c r="BO8" s="456"/>
      <c r="BP8" s="456"/>
      <c r="BQ8" s="456"/>
      <c r="BR8" s="456"/>
      <c r="BS8" s="456"/>
      <c r="BT8" s="456"/>
      <c r="BU8" s="457"/>
      <c r="BV8" s="455">
        <v>769537</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0.22</v>
      </c>
      <c r="CU8" s="559"/>
      <c r="CV8" s="559"/>
      <c r="CW8" s="559"/>
      <c r="CX8" s="559"/>
      <c r="CY8" s="559"/>
      <c r="CZ8" s="559"/>
      <c r="DA8" s="560"/>
      <c r="DB8" s="558">
        <v>0.22</v>
      </c>
      <c r="DC8" s="559"/>
      <c r="DD8" s="559"/>
      <c r="DE8" s="559"/>
      <c r="DF8" s="559"/>
      <c r="DG8" s="559"/>
      <c r="DH8" s="559"/>
      <c r="DI8" s="560"/>
    </row>
    <row r="9" spans="1:119" ht="18.75" customHeight="1" thickBot="1" x14ac:dyDescent="0.25">
      <c r="A9" s="181"/>
      <c r="B9" s="587" t="s">
        <v>115</v>
      </c>
      <c r="C9" s="588"/>
      <c r="D9" s="588"/>
      <c r="E9" s="588"/>
      <c r="F9" s="588"/>
      <c r="G9" s="588"/>
      <c r="H9" s="588"/>
      <c r="I9" s="588"/>
      <c r="J9" s="588"/>
      <c r="K9" s="506"/>
      <c r="L9" s="589" t="s">
        <v>116</v>
      </c>
      <c r="M9" s="590"/>
      <c r="N9" s="590"/>
      <c r="O9" s="590"/>
      <c r="P9" s="590"/>
      <c r="Q9" s="591"/>
      <c r="R9" s="592">
        <v>19601</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119</v>
      </c>
      <c r="AV9" s="514"/>
      <c r="AW9" s="514"/>
      <c r="AX9" s="514"/>
      <c r="AY9" s="469" t="s">
        <v>120</v>
      </c>
      <c r="AZ9" s="470"/>
      <c r="BA9" s="470"/>
      <c r="BB9" s="470"/>
      <c r="BC9" s="470"/>
      <c r="BD9" s="470"/>
      <c r="BE9" s="470"/>
      <c r="BF9" s="470"/>
      <c r="BG9" s="470"/>
      <c r="BH9" s="470"/>
      <c r="BI9" s="470"/>
      <c r="BJ9" s="470"/>
      <c r="BK9" s="470"/>
      <c r="BL9" s="470"/>
      <c r="BM9" s="471"/>
      <c r="BN9" s="455">
        <v>-69084</v>
      </c>
      <c r="BO9" s="456"/>
      <c r="BP9" s="456"/>
      <c r="BQ9" s="456"/>
      <c r="BR9" s="456"/>
      <c r="BS9" s="456"/>
      <c r="BT9" s="456"/>
      <c r="BU9" s="457"/>
      <c r="BV9" s="455">
        <v>130738</v>
      </c>
      <c r="BW9" s="456"/>
      <c r="BX9" s="456"/>
      <c r="BY9" s="456"/>
      <c r="BZ9" s="456"/>
      <c r="CA9" s="456"/>
      <c r="CB9" s="456"/>
      <c r="CC9" s="457"/>
      <c r="CD9" s="495" t="s">
        <v>121</v>
      </c>
      <c r="CE9" s="415"/>
      <c r="CF9" s="415"/>
      <c r="CG9" s="415"/>
      <c r="CH9" s="415"/>
      <c r="CI9" s="415"/>
      <c r="CJ9" s="415"/>
      <c r="CK9" s="415"/>
      <c r="CL9" s="415"/>
      <c r="CM9" s="415"/>
      <c r="CN9" s="415"/>
      <c r="CO9" s="415"/>
      <c r="CP9" s="415"/>
      <c r="CQ9" s="415"/>
      <c r="CR9" s="415"/>
      <c r="CS9" s="496"/>
      <c r="CT9" s="452">
        <v>21.2</v>
      </c>
      <c r="CU9" s="453"/>
      <c r="CV9" s="453"/>
      <c r="CW9" s="453"/>
      <c r="CX9" s="453"/>
      <c r="CY9" s="453"/>
      <c r="CZ9" s="453"/>
      <c r="DA9" s="454"/>
      <c r="DB9" s="452">
        <v>20.7</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122</v>
      </c>
      <c r="M10" s="412"/>
      <c r="N10" s="412"/>
      <c r="O10" s="412"/>
      <c r="P10" s="412"/>
      <c r="Q10" s="413"/>
      <c r="R10" s="408">
        <v>21902</v>
      </c>
      <c r="S10" s="409"/>
      <c r="T10" s="409"/>
      <c r="U10" s="409"/>
      <c r="V10" s="468"/>
      <c r="W10" s="596"/>
      <c r="X10" s="406"/>
      <c r="Y10" s="406"/>
      <c r="Z10" s="406"/>
      <c r="AA10" s="406"/>
      <c r="AB10" s="406"/>
      <c r="AC10" s="406"/>
      <c r="AD10" s="406"/>
      <c r="AE10" s="406"/>
      <c r="AF10" s="406"/>
      <c r="AG10" s="406"/>
      <c r="AH10" s="406"/>
      <c r="AI10" s="406"/>
      <c r="AJ10" s="406"/>
      <c r="AK10" s="406"/>
      <c r="AL10" s="597"/>
      <c r="AM10" s="512" t="s">
        <v>123</v>
      </c>
      <c r="AN10" s="412"/>
      <c r="AO10" s="412"/>
      <c r="AP10" s="412"/>
      <c r="AQ10" s="412"/>
      <c r="AR10" s="412"/>
      <c r="AS10" s="412"/>
      <c r="AT10" s="413"/>
      <c r="AU10" s="513" t="s">
        <v>124</v>
      </c>
      <c r="AV10" s="514"/>
      <c r="AW10" s="514"/>
      <c r="AX10" s="514"/>
      <c r="AY10" s="469" t="s">
        <v>125</v>
      </c>
      <c r="AZ10" s="470"/>
      <c r="BA10" s="470"/>
      <c r="BB10" s="470"/>
      <c r="BC10" s="470"/>
      <c r="BD10" s="470"/>
      <c r="BE10" s="470"/>
      <c r="BF10" s="470"/>
      <c r="BG10" s="470"/>
      <c r="BH10" s="470"/>
      <c r="BI10" s="470"/>
      <c r="BJ10" s="470"/>
      <c r="BK10" s="470"/>
      <c r="BL10" s="470"/>
      <c r="BM10" s="471"/>
      <c r="BN10" s="455">
        <v>7843</v>
      </c>
      <c r="BO10" s="456"/>
      <c r="BP10" s="456"/>
      <c r="BQ10" s="456"/>
      <c r="BR10" s="456"/>
      <c r="BS10" s="456"/>
      <c r="BT10" s="456"/>
      <c r="BU10" s="457"/>
      <c r="BV10" s="455">
        <v>217300</v>
      </c>
      <c r="BW10" s="456"/>
      <c r="BX10" s="456"/>
      <c r="BY10" s="456"/>
      <c r="BZ10" s="456"/>
      <c r="CA10" s="456"/>
      <c r="CB10" s="456"/>
      <c r="CC10" s="457"/>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127</v>
      </c>
      <c r="M11" s="417"/>
      <c r="N11" s="417"/>
      <c r="O11" s="417"/>
      <c r="P11" s="417"/>
      <c r="Q11" s="418"/>
      <c r="R11" s="584" t="s">
        <v>128</v>
      </c>
      <c r="S11" s="585"/>
      <c r="T11" s="585"/>
      <c r="U11" s="585"/>
      <c r="V11" s="586"/>
      <c r="W11" s="596"/>
      <c r="X11" s="406"/>
      <c r="Y11" s="406"/>
      <c r="Z11" s="406"/>
      <c r="AA11" s="406"/>
      <c r="AB11" s="406"/>
      <c r="AC11" s="406"/>
      <c r="AD11" s="406"/>
      <c r="AE11" s="406"/>
      <c r="AF11" s="406"/>
      <c r="AG11" s="406"/>
      <c r="AH11" s="406"/>
      <c r="AI11" s="406"/>
      <c r="AJ11" s="406"/>
      <c r="AK11" s="406"/>
      <c r="AL11" s="597"/>
      <c r="AM11" s="512" t="s">
        <v>129</v>
      </c>
      <c r="AN11" s="412"/>
      <c r="AO11" s="412"/>
      <c r="AP11" s="412"/>
      <c r="AQ11" s="412"/>
      <c r="AR11" s="412"/>
      <c r="AS11" s="412"/>
      <c r="AT11" s="413"/>
      <c r="AU11" s="513" t="s">
        <v>130</v>
      </c>
      <c r="AV11" s="514"/>
      <c r="AW11" s="514"/>
      <c r="AX11" s="514"/>
      <c r="AY11" s="469" t="s">
        <v>131</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132</v>
      </c>
      <c r="CE11" s="415"/>
      <c r="CF11" s="415"/>
      <c r="CG11" s="415"/>
      <c r="CH11" s="415"/>
      <c r="CI11" s="415"/>
      <c r="CJ11" s="415"/>
      <c r="CK11" s="415"/>
      <c r="CL11" s="415"/>
      <c r="CM11" s="415"/>
      <c r="CN11" s="415"/>
      <c r="CO11" s="415"/>
      <c r="CP11" s="415"/>
      <c r="CQ11" s="415"/>
      <c r="CR11" s="415"/>
      <c r="CS11" s="496"/>
      <c r="CT11" s="558" t="s">
        <v>133</v>
      </c>
      <c r="CU11" s="559"/>
      <c r="CV11" s="559"/>
      <c r="CW11" s="559"/>
      <c r="CX11" s="559"/>
      <c r="CY11" s="559"/>
      <c r="CZ11" s="559"/>
      <c r="DA11" s="560"/>
      <c r="DB11" s="558" t="s">
        <v>133</v>
      </c>
      <c r="DC11" s="559"/>
      <c r="DD11" s="559"/>
      <c r="DE11" s="559"/>
      <c r="DF11" s="559"/>
      <c r="DG11" s="559"/>
      <c r="DH11" s="559"/>
      <c r="DI11" s="560"/>
    </row>
    <row r="12" spans="1:119" ht="18.75" customHeight="1" x14ac:dyDescent="0.2">
      <c r="A12" s="181"/>
      <c r="B12" s="561" t="s">
        <v>134</v>
      </c>
      <c r="C12" s="562"/>
      <c r="D12" s="562"/>
      <c r="E12" s="562"/>
      <c r="F12" s="562"/>
      <c r="G12" s="562"/>
      <c r="H12" s="562"/>
      <c r="I12" s="562"/>
      <c r="J12" s="562"/>
      <c r="K12" s="563"/>
      <c r="L12" s="570" t="s">
        <v>135</v>
      </c>
      <c r="M12" s="571"/>
      <c r="N12" s="571"/>
      <c r="O12" s="571"/>
      <c r="P12" s="571"/>
      <c r="Q12" s="572"/>
      <c r="R12" s="573">
        <v>19575</v>
      </c>
      <c r="S12" s="574"/>
      <c r="T12" s="574"/>
      <c r="U12" s="574"/>
      <c r="V12" s="575"/>
      <c r="W12" s="576" t="s">
        <v>1</v>
      </c>
      <c r="X12" s="514"/>
      <c r="Y12" s="514"/>
      <c r="Z12" s="514"/>
      <c r="AA12" s="514"/>
      <c r="AB12" s="577"/>
      <c r="AC12" s="578" t="s">
        <v>136</v>
      </c>
      <c r="AD12" s="579"/>
      <c r="AE12" s="579"/>
      <c r="AF12" s="579"/>
      <c r="AG12" s="580"/>
      <c r="AH12" s="578" t="s">
        <v>137</v>
      </c>
      <c r="AI12" s="579"/>
      <c r="AJ12" s="579"/>
      <c r="AK12" s="579"/>
      <c r="AL12" s="581"/>
      <c r="AM12" s="512" t="s">
        <v>138</v>
      </c>
      <c r="AN12" s="412"/>
      <c r="AO12" s="412"/>
      <c r="AP12" s="412"/>
      <c r="AQ12" s="412"/>
      <c r="AR12" s="412"/>
      <c r="AS12" s="412"/>
      <c r="AT12" s="413"/>
      <c r="AU12" s="513" t="s">
        <v>104</v>
      </c>
      <c r="AV12" s="514"/>
      <c r="AW12" s="514"/>
      <c r="AX12" s="514"/>
      <c r="AY12" s="469" t="s">
        <v>139</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140</v>
      </c>
      <c r="CE12" s="415"/>
      <c r="CF12" s="415"/>
      <c r="CG12" s="415"/>
      <c r="CH12" s="415"/>
      <c r="CI12" s="415"/>
      <c r="CJ12" s="415"/>
      <c r="CK12" s="415"/>
      <c r="CL12" s="415"/>
      <c r="CM12" s="415"/>
      <c r="CN12" s="415"/>
      <c r="CO12" s="415"/>
      <c r="CP12" s="415"/>
      <c r="CQ12" s="415"/>
      <c r="CR12" s="415"/>
      <c r="CS12" s="496"/>
      <c r="CT12" s="558" t="s">
        <v>133</v>
      </c>
      <c r="CU12" s="559"/>
      <c r="CV12" s="559"/>
      <c r="CW12" s="559"/>
      <c r="CX12" s="559"/>
      <c r="CY12" s="559"/>
      <c r="CZ12" s="559"/>
      <c r="DA12" s="560"/>
      <c r="DB12" s="558" t="s">
        <v>133</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141</v>
      </c>
      <c r="N13" s="540"/>
      <c r="O13" s="540"/>
      <c r="P13" s="540"/>
      <c r="Q13" s="541"/>
      <c r="R13" s="542">
        <v>19470</v>
      </c>
      <c r="S13" s="543"/>
      <c r="T13" s="543"/>
      <c r="U13" s="543"/>
      <c r="V13" s="544"/>
      <c r="W13" s="545" t="s">
        <v>142</v>
      </c>
      <c r="X13" s="441"/>
      <c r="Y13" s="441"/>
      <c r="Z13" s="441"/>
      <c r="AA13" s="441"/>
      <c r="AB13" s="442"/>
      <c r="AC13" s="408">
        <v>1797</v>
      </c>
      <c r="AD13" s="409"/>
      <c r="AE13" s="409"/>
      <c r="AF13" s="409"/>
      <c r="AG13" s="410"/>
      <c r="AH13" s="408">
        <v>1998</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-61241</v>
      </c>
      <c r="BO13" s="456"/>
      <c r="BP13" s="456"/>
      <c r="BQ13" s="456"/>
      <c r="BR13" s="456"/>
      <c r="BS13" s="456"/>
      <c r="BT13" s="456"/>
      <c r="BU13" s="457"/>
      <c r="BV13" s="455">
        <v>348038</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9.6</v>
      </c>
      <c r="CU13" s="453"/>
      <c r="CV13" s="453"/>
      <c r="CW13" s="453"/>
      <c r="CX13" s="453"/>
      <c r="CY13" s="453"/>
      <c r="CZ13" s="453"/>
      <c r="DA13" s="454"/>
      <c r="DB13" s="452">
        <v>9</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147</v>
      </c>
      <c r="M14" s="582"/>
      <c r="N14" s="582"/>
      <c r="O14" s="582"/>
      <c r="P14" s="582"/>
      <c r="Q14" s="583"/>
      <c r="R14" s="542">
        <v>20052</v>
      </c>
      <c r="S14" s="543"/>
      <c r="T14" s="543"/>
      <c r="U14" s="543"/>
      <c r="V14" s="544"/>
      <c r="W14" s="546"/>
      <c r="X14" s="444"/>
      <c r="Y14" s="444"/>
      <c r="Z14" s="444"/>
      <c r="AA14" s="444"/>
      <c r="AB14" s="445"/>
      <c r="AC14" s="535">
        <v>20.6</v>
      </c>
      <c r="AD14" s="536"/>
      <c r="AE14" s="536"/>
      <c r="AF14" s="536"/>
      <c r="AG14" s="537"/>
      <c r="AH14" s="535">
        <v>21.1</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t="s">
        <v>133</v>
      </c>
      <c r="CU14" s="553"/>
      <c r="CV14" s="553"/>
      <c r="CW14" s="553"/>
      <c r="CX14" s="553"/>
      <c r="CY14" s="553"/>
      <c r="CZ14" s="553"/>
      <c r="DA14" s="554"/>
      <c r="DB14" s="552" t="s">
        <v>133</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141</v>
      </c>
      <c r="N15" s="540"/>
      <c r="O15" s="540"/>
      <c r="P15" s="540"/>
      <c r="Q15" s="541"/>
      <c r="R15" s="542">
        <v>19958</v>
      </c>
      <c r="S15" s="543"/>
      <c r="T15" s="543"/>
      <c r="U15" s="543"/>
      <c r="V15" s="544"/>
      <c r="W15" s="545" t="s">
        <v>149</v>
      </c>
      <c r="X15" s="441"/>
      <c r="Y15" s="441"/>
      <c r="Z15" s="441"/>
      <c r="AA15" s="441"/>
      <c r="AB15" s="442"/>
      <c r="AC15" s="408">
        <v>1266</v>
      </c>
      <c r="AD15" s="409"/>
      <c r="AE15" s="409"/>
      <c r="AF15" s="409"/>
      <c r="AG15" s="410"/>
      <c r="AH15" s="408">
        <v>1365</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1966883</v>
      </c>
      <c r="BO15" s="485"/>
      <c r="BP15" s="485"/>
      <c r="BQ15" s="485"/>
      <c r="BR15" s="485"/>
      <c r="BS15" s="485"/>
      <c r="BT15" s="485"/>
      <c r="BU15" s="486"/>
      <c r="BV15" s="484">
        <v>1924070</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14.5</v>
      </c>
      <c r="AD16" s="536"/>
      <c r="AE16" s="536"/>
      <c r="AF16" s="536"/>
      <c r="AG16" s="537"/>
      <c r="AH16" s="535">
        <v>14.4</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8876158</v>
      </c>
      <c r="BO16" s="456"/>
      <c r="BP16" s="456"/>
      <c r="BQ16" s="456"/>
      <c r="BR16" s="456"/>
      <c r="BS16" s="456"/>
      <c r="BT16" s="456"/>
      <c r="BU16" s="457"/>
      <c r="BV16" s="455">
        <v>9019907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155</v>
      </c>
      <c r="N17" s="549"/>
      <c r="O17" s="549"/>
      <c r="P17" s="549"/>
      <c r="Q17" s="550"/>
      <c r="R17" s="532" t="s">
        <v>153</v>
      </c>
      <c r="S17" s="533"/>
      <c r="T17" s="533"/>
      <c r="U17" s="533"/>
      <c r="V17" s="534"/>
      <c r="W17" s="545" t="s">
        <v>156</v>
      </c>
      <c r="X17" s="441"/>
      <c r="Y17" s="441"/>
      <c r="Z17" s="441"/>
      <c r="AA17" s="441"/>
      <c r="AB17" s="442"/>
      <c r="AC17" s="408">
        <v>5646</v>
      </c>
      <c r="AD17" s="409"/>
      <c r="AE17" s="409"/>
      <c r="AF17" s="409"/>
      <c r="AG17" s="410"/>
      <c r="AH17" s="408">
        <v>6114</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2447612</v>
      </c>
      <c r="BO17" s="456"/>
      <c r="BP17" s="456"/>
      <c r="BQ17" s="456"/>
      <c r="BR17" s="456"/>
      <c r="BS17" s="456"/>
      <c r="BT17" s="456"/>
      <c r="BU17" s="457"/>
      <c r="BV17" s="455">
        <v>2384623</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158</v>
      </c>
      <c r="C18" s="506"/>
      <c r="D18" s="506"/>
      <c r="E18" s="507"/>
      <c r="F18" s="507"/>
      <c r="G18" s="507"/>
      <c r="H18" s="507"/>
      <c r="I18" s="507"/>
      <c r="J18" s="507"/>
      <c r="K18" s="507"/>
      <c r="L18" s="508">
        <v>238.99</v>
      </c>
      <c r="M18" s="508"/>
      <c r="N18" s="508"/>
      <c r="O18" s="508"/>
      <c r="P18" s="508"/>
      <c r="Q18" s="508"/>
      <c r="R18" s="509"/>
      <c r="S18" s="509"/>
      <c r="T18" s="509"/>
      <c r="U18" s="509"/>
      <c r="V18" s="510"/>
      <c r="W18" s="526"/>
      <c r="X18" s="527"/>
      <c r="Y18" s="527"/>
      <c r="Z18" s="527"/>
      <c r="AA18" s="527"/>
      <c r="AB18" s="551"/>
      <c r="AC18" s="425">
        <v>64.8</v>
      </c>
      <c r="AD18" s="426"/>
      <c r="AE18" s="426"/>
      <c r="AF18" s="426"/>
      <c r="AG18" s="511"/>
      <c r="AH18" s="425">
        <v>64.5</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8939041</v>
      </c>
      <c r="BO18" s="456"/>
      <c r="BP18" s="456"/>
      <c r="BQ18" s="456"/>
      <c r="BR18" s="456"/>
      <c r="BS18" s="456"/>
      <c r="BT18" s="456"/>
      <c r="BU18" s="457"/>
      <c r="BV18" s="455">
        <v>9146798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160</v>
      </c>
      <c r="C19" s="506"/>
      <c r="D19" s="506"/>
      <c r="E19" s="507"/>
      <c r="F19" s="507"/>
      <c r="G19" s="507"/>
      <c r="H19" s="507"/>
      <c r="I19" s="507"/>
      <c r="J19" s="507"/>
      <c r="K19" s="507"/>
      <c r="L19" s="515">
        <v>82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11208258</v>
      </c>
      <c r="BO19" s="456"/>
      <c r="BP19" s="456"/>
      <c r="BQ19" s="456"/>
      <c r="BR19" s="456"/>
      <c r="BS19" s="456"/>
      <c r="BT19" s="456"/>
      <c r="BU19" s="457"/>
      <c r="BV19" s="455">
        <v>11787269</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162</v>
      </c>
      <c r="C20" s="506"/>
      <c r="D20" s="506"/>
      <c r="E20" s="507"/>
      <c r="F20" s="507"/>
      <c r="G20" s="507"/>
      <c r="H20" s="507"/>
      <c r="I20" s="507"/>
      <c r="J20" s="507"/>
      <c r="K20" s="507"/>
      <c r="L20" s="515">
        <v>8889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15479751</v>
      </c>
      <c r="BO22" s="485"/>
      <c r="BP22" s="485"/>
      <c r="BQ22" s="485"/>
      <c r="BR22" s="485"/>
      <c r="BS22" s="485"/>
      <c r="BT22" s="485"/>
      <c r="BU22" s="486"/>
      <c r="BV22" s="484">
        <v>16914843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11687788</v>
      </c>
      <c r="BO23" s="456"/>
      <c r="BP23" s="456"/>
      <c r="BQ23" s="456"/>
      <c r="BR23" s="456"/>
      <c r="BS23" s="456"/>
      <c r="BT23" s="456"/>
      <c r="BU23" s="457"/>
      <c r="BV23" s="455">
        <v>12809647</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172</v>
      </c>
      <c r="F24" s="412"/>
      <c r="G24" s="412"/>
      <c r="H24" s="412"/>
      <c r="I24" s="412"/>
      <c r="J24" s="412"/>
      <c r="K24" s="413"/>
      <c r="L24" s="408">
        <v>1</v>
      </c>
      <c r="M24" s="409"/>
      <c r="N24" s="409"/>
      <c r="O24" s="409"/>
      <c r="P24" s="410"/>
      <c r="Q24" s="408">
        <v>7700</v>
      </c>
      <c r="R24" s="409"/>
      <c r="S24" s="409"/>
      <c r="T24" s="409"/>
      <c r="U24" s="409"/>
      <c r="V24" s="410"/>
      <c r="W24" s="498"/>
      <c r="X24" s="435"/>
      <c r="Y24" s="436"/>
      <c r="Z24" s="411" t="s">
        <v>173</v>
      </c>
      <c r="AA24" s="412"/>
      <c r="AB24" s="412"/>
      <c r="AC24" s="412"/>
      <c r="AD24" s="412"/>
      <c r="AE24" s="412"/>
      <c r="AF24" s="412"/>
      <c r="AG24" s="413"/>
      <c r="AH24" s="408">
        <v>333</v>
      </c>
      <c r="AI24" s="409"/>
      <c r="AJ24" s="409"/>
      <c r="AK24" s="409"/>
      <c r="AL24" s="410"/>
      <c r="AM24" s="408">
        <v>991341</v>
      </c>
      <c r="AN24" s="409"/>
      <c r="AO24" s="409"/>
      <c r="AP24" s="409"/>
      <c r="AQ24" s="409"/>
      <c r="AR24" s="410"/>
      <c r="AS24" s="408">
        <v>2977</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10710071</v>
      </c>
      <c r="BO24" s="456"/>
      <c r="BP24" s="456"/>
      <c r="BQ24" s="456"/>
      <c r="BR24" s="456"/>
      <c r="BS24" s="456"/>
      <c r="BT24" s="456"/>
      <c r="BU24" s="457"/>
      <c r="BV24" s="455">
        <v>11633055</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175</v>
      </c>
      <c r="F25" s="412"/>
      <c r="G25" s="412"/>
      <c r="H25" s="412"/>
      <c r="I25" s="412"/>
      <c r="J25" s="412"/>
      <c r="K25" s="413"/>
      <c r="L25" s="408">
        <v>1</v>
      </c>
      <c r="M25" s="409"/>
      <c r="N25" s="409"/>
      <c r="O25" s="409"/>
      <c r="P25" s="410"/>
      <c r="Q25" s="408">
        <v>6250</v>
      </c>
      <c r="R25" s="409"/>
      <c r="S25" s="409"/>
      <c r="T25" s="409"/>
      <c r="U25" s="409"/>
      <c r="V25" s="410"/>
      <c r="W25" s="498"/>
      <c r="X25" s="435"/>
      <c r="Y25" s="436"/>
      <c r="Z25" s="411" t="s">
        <v>176</v>
      </c>
      <c r="AA25" s="412"/>
      <c r="AB25" s="412"/>
      <c r="AC25" s="412"/>
      <c r="AD25" s="412"/>
      <c r="AE25" s="412"/>
      <c r="AF25" s="412"/>
      <c r="AG25" s="413"/>
      <c r="AH25" s="408">
        <v>40</v>
      </c>
      <c r="AI25" s="409"/>
      <c r="AJ25" s="409"/>
      <c r="AK25" s="409"/>
      <c r="AL25" s="410"/>
      <c r="AM25" s="408">
        <v>97560</v>
      </c>
      <c r="AN25" s="409"/>
      <c r="AO25" s="409"/>
      <c r="AP25" s="409"/>
      <c r="AQ25" s="409"/>
      <c r="AR25" s="410"/>
      <c r="AS25" s="408">
        <v>2439</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466279</v>
      </c>
      <c r="BO25" s="485"/>
      <c r="BP25" s="485"/>
      <c r="BQ25" s="485"/>
      <c r="BR25" s="485"/>
      <c r="BS25" s="485"/>
      <c r="BT25" s="485"/>
      <c r="BU25" s="486"/>
      <c r="BV25" s="484">
        <v>482573</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178</v>
      </c>
      <c r="F26" s="412"/>
      <c r="G26" s="412"/>
      <c r="H26" s="412"/>
      <c r="I26" s="412"/>
      <c r="J26" s="412"/>
      <c r="K26" s="413"/>
      <c r="L26" s="408">
        <v>1</v>
      </c>
      <c r="M26" s="409"/>
      <c r="N26" s="409"/>
      <c r="O26" s="409"/>
      <c r="P26" s="410"/>
      <c r="Q26" s="408">
        <v>5700</v>
      </c>
      <c r="R26" s="409"/>
      <c r="S26" s="409"/>
      <c r="T26" s="409"/>
      <c r="U26" s="409"/>
      <c r="V26" s="410"/>
      <c r="W26" s="498"/>
      <c r="X26" s="435"/>
      <c r="Y26" s="436"/>
      <c r="Z26" s="411" t="s">
        <v>179</v>
      </c>
      <c r="AA26" s="466"/>
      <c r="AB26" s="466"/>
      <c r="AC26" s="466"/>
      <c r="AD26" s="466"/>
      <c r="AE26" s="466"/>
      <c r="AF26" s="466"/>
      <c r="AG26" s="467"/>
      <c r="AH26" s="408">
        <v>7</v>
      </c>
      <c r="AI26" s="409"/>
      <c r="AJ26" s="409"/>
      <c r="AK26" s="409"/>
      <c r="AL26" s="410"/>
      <c r="AM26" s="408">
        <v>18725</v>
      </c>
      <c r="AN26" s="409"/>
      <c r="AO26" s="409"/>
      <c r="AP26" s="409"/>
      <c r="AQ26" s="409"/>
      <c r="AR26" s="410"/>
      <c r="AS26" s="408">
        <v>2675</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t="s">
        <v>181</v>
      </c>
      <c r="BO26" s="456"/>
      <c r="BP26" s="456"/>
      <c r="BQ26" s="456"/>
      <c r="BR26" s="456"/>
      <c r="BS26" s="456"/>
      <c r="BT26" s="456"/>
      <c r="BU26" s="457"/>
      <c r="BV26" s="455" t="s">
        <v>133</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182</v>
      </c>
      <c r="F27" s="412"/>
      <c r="G27" s="412"/>
      <c r="H27" s="412"/>
      <c r="I27" s="412"/>
      <c r="J27" s="412"/>
      <c r="K27" s="413"/>
      <c r="L27" s="408">
        <v>1</v>
      </c>
      <c r="M27" s="409"/>
      <c r="N27" s="409"/>
      <c r="O27" s="409"/>
      <c r="P27" s="410"/>
      <c r="Q27" s="408">
        <v>2860</v>
      </c>
      <c r="R27" s="409"/>
      <c r="S27" s="409"/>
      <c r="T27" s="409"/>
      <c r="U27" s="409"/>
      <c r="V27" s="410"/>
      <c r="W27" s="498"/>
      <c r="X27" s="435"/>
      <c r="Y27" s="436"/>
      <c r="Z27" s="411" t="s">
        <v>183</v>
      </c>
      <c r="AA27" s="412"/>
      <c r="AB27" s="412"/>
      <c r="AC27" s="412"/>
      <c r="AD27" s="412"/>
      <c r="AE27" s="412"/>
      <c r="AF27" s="412"/>
      <c r="AG27" s="413"/>
      <c r="AH27" s="408">
        <v>5</v>
      </c>
      <c r="AI27" s="409"/>
      <c r="AJ27" s="409"/>
      <c r="AK27" s="409"/>
      <c r="AL27" s="410"/>
      <c r="AM27" s="408">
        <v>16703</v>
      </c>
      <c r="AN27" s="409"/>
      <c r="AO27" s="409"/>
      <c r="AP27" s="409"/>
      <c r="AQ27" s="409"/>
      <c r="AR27" s="410"/>
      <c r="AS27" s="408">
        <v>3341</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t="s">
        <v>185</v>
      </c>
      <c r="BO27" s="490"/>
      <c r="BP27" s="490"/>
      <c r="BQ27" s="490"/>
      <c r="BR27" s="490"/>
      <c r="BS27" s="490"/>
      <c r="BT27" s="490"/>
      <c r="BU27" s="491"/>
      <c r="BV27" s="489" t="s">
        <v>133</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186</v>
      </c>
      <c r="F28" s="412"/>
      <c r="G28" s="412"/>
      <c r="H28" s="412"/>
      <c r="I28" s="412"/>
      <c r="J28" s="412"/>
      <c r="K28" s="413"/>
      <c r="L28" s="408">
        <v>1</v>
      </c>
      <c r="M28" s="409"/>
      <c r="N28" s="409"/>
      <c r="O28" s="409"/>
      <c r="P28" s="410"/>
      <c r="Q28" s="408">
        <v>2270</v>
      </c>
      <c r="R28" s="409"/>
      <c r="S28" s="409"/>
      <c r="T28" s="409"/>
      <c r="U28" s="409"/>
      <c r="V28" s="410"/>
      <c r="W28" s="498"/>
      <c r="X28" s="435"/>
      <c r="Y28" s="436"/>
      <c r="Z28" s="411" t="s">
        <v>187</v>
      </c>
      <c r="AA28" s="412"/>
      <c r="AB28" s="412"/>
      <c r="AC28" s="412"/>
      <c r="AD28" s="412"/>
      <c r="AE28" s="412"/>
      <c r="AF28" s="412"/>
      <c r="AG28" s="413"/>
      <c r="AH28" s="408" t="s">
        <v>133</v>
      </c>
      <c r="AI28" s="409"/>
      <c r="AJ28" s="409"/>
      <c r="AK28" s="409"/>
      <c r="AL28" s="410"/>
      <c r="AM28" s="408" t="s">
        <v>133</v>
      </c>
      <c r="AN28" s="409"/>
      <c r="AO28" s="409"/>
      <c r="AP28" s="409"/>
      <c r="AQ28" s="409"/>
      <c r="AR28" s="410"/>
      <c r="AS28" s="408" t="s">
        <v>133</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4321366</v>
      </c>
      <c r="BO28" s="485"/>
      <c r="BP28" s="485"/>
      <c r="BQ28" s="485"/>
      <c r="BR28" s="485"/>
      <c r="BS28" s="485"/>
      <c r="BT28" s="485"/>
      <c r="BU28" s="486"/>
      <c r="BV28" s="484">
        <v>4313523</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189</v>
      </c>
      <c r="F29" s="412"/>
      <c r="G29" s="412"/>
      <c r="H29" s="412"/>
      <c r="I29" s="412"/>
      <c r="J29" s="412"/>
      <c r="K29" s="413"/>
      <c r="L29" s="408">
        <v>12</v>
      </c>
      <c r="M29" s="409"/>
      <c r="N29" s="409"/>
      <c r="O29" s="409"/>
      <c r="P29" s="410"/>
      <c r="Q29" s="408">
        <v>1810</v>
      </c>
      <c r="R29" s="409"/>
      <c r="S29" s="409"/>
      <c r="T29" s="409"/>
      <c r="U29" s="409"/>
      <c r="V29" s="410"/>
      <c r="W29" s="499"/>
      <c r="X29" s="500"/>
      <c r="Y29" s="501"/>
      <c r="Z29" s="411" t="s">
        <v>190</v>
      </c>
      <c r="AA29" s="412"/>
      <c r="AB29" s="412"/>
      <c r="AC29" s="412"/>
      <c r="AD29" s="412"/>
      <c r="AE29" s="412"/>
      <c r="AF29" s="412"/>
      <c r="AG29" s="413"/>
      <c r="AH29" s="408">
        <v>338</v>
      </c>
      <c r="AI29" s="409"/>
      <c r="AJ29" s="409"/>
      <c r="AK29" s="409"/>
      <c r="AL29" s="410"/>
      <c r="AM29" s="408">
        <v>1008044</v>
      </c>
      <c r="AN29" s="409"/>
      <c r="AO29" s="409"/>
      <c r="AP29" s="409"/>
      <c r="AQ29" s="409"/>
      <c r="AR29" s="410"/>
      <c r="AS29" s="408">
        <v>2982</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367884</v>
      </c>
      <c r="BO29" s="456"/>
      <c r="BP29" s="456"/>
      <c r="BQ29" s="456"/>
      <c r="BR29" s="456"/>
      <c r="BS29" s="456"/>
      <c r="BT29" s="456"/>
      <c r="BU29" s="457"/>
      <c r="BV29" s="455">
        <v>367215</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91.6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6474041</v>
      </c>
      <c r="BO30" s="490"/>
      <c r="BP30" s="490"/>
      <c r="BQ30" s="490"/>
      <c r="BR30" s="490"/>
      <c r="BS30" s="490"/>
      <c r="BT30" s="490"/>
      <c r="BU30" s="491"/>
      <c r="BV30" s="489">
        <v>6456791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199</v>
      </c>
      <c r="D33" s="407"/>
      <c r="E33" s="406" t="s">
        <v>200</v>
      </c>
      <c r="F33" s="406"/>
      <c r="G33" s="406"/>
      <c r="H33" s="406"/>
      <c r="I33" s="406"/>
      <c r="J33" s="406"/>
      <c r="K33" s="406"/>
      <c r="L33" s="406"/>
      <c r="M33" s="406"/>
      <c r="N33" s="406"/>
      <c r="O33" s="406"/>
      <c r="P33" s="406"/>
      <c r="Q33" s="406"/>
      <c r="R33" s="406"/>
      <c r="S33" s="406"/>
      <c r="T33" s="206"/>
      <c r="U33" s="407" t="s">
        <v>201</v>
      </c>
      <c r="V33" s="407"/>
      <c r="W33" s="406" t="s">
        <v>202</v>
      </c>
      <c r="X33" s="406"/>
      <c r="Y33" s="406"/>
      <c r="Z33" s="406"/>
      <c r="AA33" s="406"/>
      <c r="AB33" s="406"/>
      <c r="AC33" s="406"/>
      <c r="AD33" s="406"/>
      <c r="AE33" s="406"/>
      <c r="AF33" s="406"/>
      <c r="AG33" s="406"/>
      <c r="AH33" s="406"/>
      <c r="AI33" s="406"/>
      <c r="AJ33" s="406"/>
      <c r="AK33" s="406"/>
      <c r="AL33" s="206"/>
      <c r="AM33" s="407" t="s">
        <v>201</v>
      </c>
      <c r="AN33" s="407"/>
      <c r="AO33" s="406" t="s">
        <v>200</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199</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IF('各会計、関係団体の財政状況及び健全化判断比率'!B31="","",'各会計、関係団体の財政状況及び健全化判断比率'!B31)</f>
        <v>上水道事業会計</v>
      </c>
      <c r="AP34" s="404"/>
      <c r="AQ34" s="404"/>
      <c r="AR34" s="404"/>
      <c r="AS34" s="404"/>
      <c r="AT34" s="404"/>
      <c r="AU34" s="404"/>
      <c r="AV34" s="404"/>
      <c r="AW34" s="404"/>
      <c r="AX34" s="404"/>
      <c r="AY34" s="404"/>
      <c r="AZ34" s="404"/>
      <c r="BA34" s="404"/>
      <c r="BB34" s="404"/>
      <c r="BC34" s="404"/>
      <c r="BD34" s="181"/>
      <c r="BE34" s="403">
        <f>IF(BG34="","",MAX(C34:D43,U34:V43,AM34:AN43)+1)</f>
        <v>9</v>
      </c>
      <c r="BF34" s="403"/>
      <c r="BG34" s="404" t="str">
        <f>IF('各会計、関係団体の財政状況及び健全化判断比率'!B33="","",'各会計、関係団体の財政状況及び健全化判断比率'!B33)</f>
        <v>小規模下水道特別会計</v>
      </c>
      <c r="BH34" s="404"/>
      <c r="BI34" s="404"/>
      <c r="BJ34" s="404"/>
      <c r="BK34" s="404"/>
      <c r="BL34" s="404"/>
      <c r="BM34" s="404"/>
      <c r="BN34" s="404"/>
      <c r="BO34" s="404"/>
      <c r="BP34" s="404"/>
      <c r="BQ34" s="404"/>
      <c r="BR34" s="404"/>
      <c r="BS34" s="404"/>
      <c r="BT34" s="404"/>
      <c r="BU34" s="404"/>
      <c r="BV34" s="181"/>
      <c r="BW34" s="403">
        <f>IF(BY34="","",MAX(C34:D43,U34:V43,AM34:AN43,BE34:BF43)+1)</f>
        <v>12</v>
      </c>
      <c r="BX34" s="403"/>
      <c r="BY34" s="404" t="str">
        <f>IF('各会計、関係団体の財政状況及び健全化判断比率'!B68="","",'各会計、関係団体の財政状況及び健全化判断比率'!B68)</f>
        <v>高知県宿毛市愛媛県南宇和郡愛南町篠山小中学校組合</v>
      </c>
      <c r="BZ34" s="404"/>
      <c r="CA34" s="404"/>
      <c r="CB34" s="404"/>
      <c r="CC34" s="404"/>
      <c r="CD34" s="404"/>
      <c r="CE34" s="404"/>
      <c r="CF34" s="404"/>
      <c r="CG34" s="404"/>
      <c r="CH34" s="404"/>
      <c r="CI34" s="404"/>
      <c r="CJ34" s="404"/>
      <c r="CK34" s="404"/>
      <c r="CL34" s="404"/>
      <c r="CM34" s="404"/>
      <c r="CN34" s="181"/>
      <c r="CO34" s="403">
        <f>IF(CQ34="","",MAX(C34:D43,U34:V43,AM34:AN43,BE34:BF43,BW34:BX43)+1)</f>
        <v>22</v>
      </c>
      <c r="CP34" s="403"/>
      <c r="CQ34" s="404" t="str">
        <f>IF('各会計、関係団体の財政状況及び健全化判断比率'!BS7="","",'各会計、関係団体の財政状況及び健全化判断比率'!BS7)</f>
        <v>一本松ふるさと振興株式会社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温泉事業等特別会計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IF('各会計、関係団体の財政状況及び健全化判断比率'!B32="","",'各会計、関係団体の財政状況及び健全化判断比率'!B32)</f>
        <v>病院事業会計</v>
      </c>
      <c r="AP35" s="404"/>
      <c r="AQ35" s="404"/>
      <c r="AR35" s="404"/>
      <c r="AS35" s="404"/>
      <c r="AT35" s="404"/>
      <c r="AU35" s="404"/>
      <c r="AV35" s="404"/>
      <c r="AW35" s="404"/>
      <c r="AX35" s="404"/>
      <c r="AY35" s="404"/>
      <c r="AZ35" s="404"/>
      <c r="BA35" s="404"/>
      <c r="BB35" s="404"/>
      <c r="BC35" s="404"/>
      <c r="BD35" s="181"/>
      <c r="BE35" s="403">
        <f t="shared" ref="BE35:BE43" si="1">IF(BG35="","",BE34+1)</f>
        <v>10</v>
      </c>
      <c r="BF35" s="403"/>
      <c r="BG35" s="404" t="str">
        <f>IF('各会計、関係団体の財政状況及び健全化判断比率'!B34="","",'各会計、関係団体の財政状況及び健全化判断比率'!B34)</f>
        <v>浄化槽整備事業特別会計</v>
      </c>
      <c r="BH35" s="404"/>
      <c r="BI35" s="404"/>
      <c r="BJ35" s="404"/>
      <c r="BK35" s="404"/>
      <c r="BL35" s="404"/>
      <c r="BM35" s="404"/>
      <c r="BN35" s="404"/>
      <c r="BO35" s="404"/>
      <c r="BP35" s="404"/>
      <c r="BQ35" s="404"/>
      <c r="BR35" s="404"/>
      <c r="BS35" s="404"/>
      <c r="BT35" s="404"/>
      <c r="BU35" s="404"/>
      <c r="BV35" s="181"/>
      <c r="BW35" s="403">
        <f t="shared" ref="BW35:BW43" si="2">IF(BY35="","",BW34+1)</f>
        <v>13</v>
      </c>
      <c r="BX35" s="403"/>
      <c r="BY35" s="404" t="str">
        <f>IF('各会計、関係団体の財政状況及び健全化判断比率'!B69="","",'各会計、関係団体の財政状況及び健全化判断比率'!B69)</f>
        <v>愛媛県後期高齢者医療広域連合（一般会計）</v>
      </c>
      <c r="BZ35" s="404"/>
      <c r="CA35" s="404"/>
      <c r="CB35" s="404"/>
      <c r="CC35" s="404"/>
      <c r="CD35" s="404"/>
      <c r="CE35" s="404"/>
      <c r="CF35" s="404"/>
      <c r="CG35" s="404"/>
      <c r="CH35" s="404"/>
      <c r="CI35" s="404"/>
      <c r="CJ35" s="404"/>
      <c r="CK35" s="404"/>
      <c r="CL35" s="404"/>
      <c r="CM35" s="404"/>
      <c r="CN35" s="181"/>
      <c r="CO35" s="403">
        <f t="shared" ref="CO35:CO43" si="3">IF(CQ35="","",CO34+1)</f>
        <v>23</v>
      </c>
      <c r="CP35" s="403"/>
      <c r="CQ35" s="404" t="str">
        <f>IF('各会計、関係団体の財政状況及び健全化判断比率'!BS8="","",'各会計、関係団体の財政状況及び健全化判断比率'!BS8)</f>
        <v>公益財団法人くにひろ育英会</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f>IF(E36="","",C35+1)</f>
        <v>3</v>
      </c>
      <c r="D36" s="403"/>
      <c r="E36" s="404" t="str">
        <f>IF('各会計、関係団体の財政状況及び健全化判断比率'!B9="","",'各会計、関係団体の財政状況及び健全化判断比率'!B9)</f>
        <v>公共用地等先行取得事業特別会計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f t="shared" si="1"/>
        <v>11</v>
      </c>
      <c r="BF36" s="403"/>
      <c r="BG36" s="404" t="str">
        <f>IF('各会計、関係団体の財政状況及び健全化判断比率'!B35="","",'各会計、関係団体の財政状況及び健全化判断比率'!B35)</f>
        <v>旅客船特別会計</v>
      </c>
      <c r="BH36" s="404"/>
      <c r="BI36" s="404"/>
      <c r="BJ36" s="404"/>
      <c r="BK36" s="404"/>
      <c r="BL36" s="404"/>
      <c r="BM36" s="404"/>
      <c r="BN36" s="404"/>
      <c r="BO36" s="404"/>
      <c r="BP36" s="404"/>
      <c r="BQ36" s="404"/>
      <c r="BR36" s="404"/>
      <c r="BS36" s="404"/>
      <c r="BT36" s="404"/>
      <c r="BU36" s="404"/>
      <c r="BV36" s="181"/>
      <c r="BW36" s="403">
        <f t="shared" si="2"/>
        <v>14</v>
      </c>
      <c r="BX36" s="403"/>
      <c r="BY36" s="404" t="str">
        <f>IF('各会計、関係団体の財政状況及び健全化判断比率'!B70="","",'各会計、関係団体の財政状況及び健全化判断比率'!B70)</f>
        <v>愛媛県後期高齢者医療広域連合（後期高齢者医療特別会計）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15</v>
      </c>
      <c r="BX37" s="403"/>
      <c r="BY37" s="404" t="str">
        <f>IF('各会計、関係団体の財政状況及び健全化判断比率'!B71="","",'各会計、関係団体の財政状況及び健全化判断比率'!B71)</f>
        <v>愛媛地方税滞納整理機構</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16</v>
      </c>
      <c r="BX38" s="403"/>
      <c r="BY38" s="404" t="str">
        <f>IF('各会計、関係団体の財政状況及び健全化判断比率'!B72="","",'各会計、関係団体の財政状況及び健全化判断比率'!B72)</f>
        <v>津島水道企業団</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17</v>
      </c>
      <c r="BX39" s="403"/>
      <c r="BY39" s="404" t="str">
        <f>IF('各会計、関係団体の財政状況及び健全化判断比率'!B73="","",'各会計、関係団体の財政状況及び健全化判断比率'!B73)</f>
        <v>宇和島地区広域事務組合（一般会計）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18</v>
      </c>
      <c r="BX40" s="403"/>
      <c r="BY40" s="404" t="str">
        <f>IF('各会計、関係団体の財政状況及び健全化判断比率'!B74="","",'各会計、関係団体の財政状況及び健全化判断比率'!B74)</f>
        <v>宇和島地区広域事務組合（介護保険事業特別会計）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19</v>
      </c>
      <c r="BX41" s="403"/>
      <c r="BY41" s="404" t="str">
        <f>IF('各会計、関係団体の財政状況及び健全化判断比率'!B75="","",'各会計、関係団体の財政状況及び健全化判断比率'!B75)</f>
        <v>愛媛県市町総合事務組合（退職手当事業分）</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20</v>
      </c>
      <c r="BX42" s="403"/>
      <c r="BY42" s="404" t="str">
        <f>IF('各会計、関係団体の財政状況及び健全化判断比率'!B76="","",'各会計、関係団体の財政状況及び健全化判断比率'!B76)</f>
        <v>愛媛県市町総合事務組合（消防補償事業分）</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21</v>
      </c>
      <c r="BX43" s="403"/>
      <c r="BY43" s="404" t="str">
        <f>IF('各会計、関係団体の財政状況及び健全化判断比率'!B77="","",'各会計、関係団体の財政状況及び健全化判断比率'!B77)</f>
        <v>愛媛県市町総合事務組合（交通災害事業分）</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HiQicUC9Hf/AvpcJogbS6rGzvSMs2YTurkBmM3XUsGsTgnBPw1gW3ZIXJqeh6noZWIBNybILQ+NRKyLu5s2W0g==" saltValue="+qNPpjEtnUcc8HU3aQNkI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220</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221</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222</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223</v>
      </c>
      <c r="S4" s="710"/>
      <c r="T4" s="710"/>
      <c r="U4" s="710"/>
      <c r="V4" s="710"/>
      <c r="W4" s="710"/>
      <c r="X4" s="710"/>
      <c r="Y4" s="711"/>
      <c r="Z4" s="709" t="s">
        <v>224</v>
      </c>
      <c r="AA4" s="710"/>
      <c r="AB4" s="710"/>
      <c r="AC4" s="711"/>
      <c r="AD4" s="709" t="s">
        <v>225</v>
      </c>
      <c r="AE4" s="710"/>
      <c r="AF4" s="710"/>
      <c r="AG4" s="710"/>
      <c r="AH4" s="710"/>
      <c r="AI4" s="710"/>
      <c r="AJ4" s="710"/>
      <c r="AK4" s="711"/>
      <c r="AL4" s="709" t="s">
        <v>224</v>
      </c>
      <c r="AM4" s="710"/>
      <c r="AN4" s="710"/>
      <c r="AO4" s="711"/>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09" t="s">
        <v>229</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230</v>
      </c>
      <c r="C5" s="716"/>
      <c r="D5" s="716"/>
      <c r="E5" s="716"/>
      <c r="F5" s="716"/>
      <c r="G5" s="716"/>
      <c r="H5" s="716"/>
      <c r="I5" s="716"/>
      <c r="J5" s="716"/>
      <c r="K5" s="716"/>
      <c r="L5" s="716"/>
      <c r="M5" s="716"/>
      <c r="N5" s="716"/>
      <c r="O5" s="716"/>
      <c r="P5" s="716"/>
      <c r="Q5" s="717"/>
      <c r="R5" s="712">
        <v>1824959</v>
      </c>
      <c r="S5" s="713"/>
      <c r="T5" s="713"/>
      <c r="U5" s="713"/>
      <c r="V5" s="713"/>
      <c r="W5" s="713"/>
      <c r="X5" s="713"/>
      <c r="Y5" s="738"/>
      <c r="Z5" s="751">
        <v>10.8</v>
      </c>
      <c r="AA5" s="751"/>
      <c r="AB5" s="751"/>
      <c r="AC5" s="751"/>
      <c r="AD5" s="752">
        <v>1824959</v>
      </c>
      <c r="AE5" s="752"/>
      <c r="AF5" s="752"/>
      <c r="AG5" s="752"/>
      <c r="AH5" s="752"/>
      <c r="AI5" s="752"/>
      <c r="AJ5" s="752"/>
      <c r="AK5" s="752"/>
      <c r="AL5" s="739">
        <v>19.100000000000001</v>
      </c>
      <c r="AM5" s="721"/>
      <c r="AN5" s="721"/>
      <c r="AO5" s="740"/>
      <c r="AP5" s="715" t="s">
        <v>231</v>
      </c>
      <c r="AQ5" s="716"/>
      <c r="AR5" s="716"/>
      <c r="AS5" s="716"/>
      <c r="AT5" s="716"/>
      <c r="AU5" s="716"/>
      <c r="AV5" s="716"/>
      <c r="AW5" s="716"/>
      <c r="AX5" s="716"/>
      <c r="AY5" s="716"/>
      <c r="AZ5" s="716"/>
      <c r="BA5" s="716"/>
      <c r="BB5" s="716"/>
      <c r="BC5" s="716"/>
      <c r="BD5" s="716"/>
      <c r="BE5" s="716"/>
      <c r="BF5" s="717"/>
      <c r="BG5" s="657">
        <v>1824959</v>
      </c>
      <c r="BH5" s="658"/>
      <c r="BI5" s="658"/>
      <c r="BJ5" s="658"/>
      <c r="BK5" s="658"/>
      <c r="BL5" s="658"/>
      <c r="BM5" s="658"/>
      <c r="BN5" s="659"/>
      <c r="BO5" s="695">
        <v>100</v>
      </c>
      <c r="BP5" s="695"/>
      <c r="BQ5" s="695"/>
      <c r="BR5" s="695"/>
      <c r="BS5" s="696" t="s">
        <v>133</v>
      </c>
      <c r="BT5" s="696"/>
      <c r="BU5" s="696"/>
      <c r="BV5" s="696"/>
      <c r="BW5" s="696"/>
      <c r="BX5" s="696"/>
      <c r="BY5" s="696"/>
      <c r="BZ5" s="696"/>
      <c r="CA5" s="696"/>
      <c r="CB5" s="736"/>
      <c r="CD5" s="709" t="s">
        <v>226</v>
      </c>
      <c r="CE5" s="710"/>
      <c r="CF5" s="710"/>
      <c r="CG5" s="710"/>
      <c r="CH5" s="710"/>
      <c r="CI5" s="710"/>
      <c r="CJ5" s="710"/>
      <c r="CK5" s="710"/>
      <c r="CL5" s="710"/>
      <c r="CM5" s="710"/>
      <c r="CN5" s="710"/>
      <c r="CO5" s="710"/>
      <c r="CP5" s="710"/>
      <c r="CQ5" s="711"/>
      <c r="CR5" s="709" t="s">
        <v>232</v>
      </c>
      <c r="CS5" s="710"/>
      <c r="CT5" s="710"/>
      <c r="CU5" s="710"/>
      <c r="CV5" s="710"/>
      <c r="CW5" s="710"/>
      <c r="CX5" s="710"/>
      <c r="CY5" s="711"/>
      <c r="CZ5" s="709" t="s">
        <v>224</v>
      </c>
      <c r="DA5" s="710"/>
      <c r="DB5" s="710"/>
      <c r="DC5" s="711"/>
      <c r="DD5" s="709" t="s">
        <v>233</v>
      </c>
      <c r="DE5" s="710"/>
      <c r="DF5" s="710"/>
      <c r="DG5" s="710"/>
      <c r="DH5" s="710"/>
      <c r="DI5" s="710"/>
      <c r="DJ5" s="710"/>
      <c r="DK5" s="710"/>
      <c r="DL5" s="710"/>
      <c r="DM5" s="710"/>
      <c r="DN5" s="710"/>
      <c r="DO5" s="710"/>
      <c r="DP5" s="711"/>
      <c r="DQ5" s="709" t="s">
        <v>234</v>
      </c>
      <c r="DR5" s="710"/>
      <c r="DS5" s="710"/>
      <c r="DT5" s="710"/>
      <c r="DU5" s="710"/>
      <c r="DV5" s="710"/>
      <c r="DW5" s="710"/>
      <c r="DX5" s="710"/>
      <c r="DY5" s="710"/>
      <c r="DZ5" s="710"/>
      <c r="EA5" s="710"/>
      <c r="EB5" s="710"/>
      <c r="EC5" s="711"/>
    </row>
    <row r="6" spans="2:143" ht="11.25" customHeight="1" x14ac:dyDescent="0.2">
      <c r="B6" s="654" t="s">
        <v>235</v>
      </c>
      <c r="C6" s="655"/>
      <c r="D6" s="655"/>
      <c r="E6" s="655"/>
      <c r="F6" s="655"/>
      <c r="G6" s="655"/>
      <c r="H6" s="655"/>
      <c r="I6" s="655"/>
      <c r="J6" s="655"/>
      <c r="K6" s="655"/>
      <c r="L6" s="655"/>
      <c r="M6" s="655"/>
      <c r="N6" s="655"/>
      <c r="O6" s="655"/>
      <c r="P6" s="655"/>
      <c r="Q6" s="656"/>
      <c r="R6" s="657">
        <v>148192</v>
      </c>
      <c r="S6" s="658"/>
      <c r="T6" s="658"/>
      <c r="U6" s="658"/>
      <c r="V6" s="658"/>
      <c r="W6" s="658"/>
      <c r="X6" s="658"/>
      <c r="Y6" s="659"/>
      <c r="Z6" s="695">
        <v>0.9</v>
      </c>
      <c r="AA6" s="695"/>
      <c r="AB6" s="695"/>
      <c r="AC6" s="695"/>
      <c r="AD6" s="696">
        <v>148192</v>
      </c>
      <c r="AE6" s="696"/>
      <c r="AF6" s="696"/>
      <c r="AG6" s="696"/>
      <c r="AH6" s="696"/>
      <c r="AI6" s="696"/>
      <c r="AJ6" s="696"/>
      <c r="AK6" s="696"/>
      <c r="AL6" s="660">
        <v>1.6</v>
      </c>
      <c r="AM6" s="661"/>
      <c r="AN6" s="661"/>
      <c r="AO6" s="697"/>
      <c r="AP6" s="654" t="s">
        <v>236</v>
      </c>
      <c r="AQ6" s="655"/>
      <c r="AR6" s="655"/>
      <c r="AS6" s="655"/>
      <c r="AT6" s="655"/>
      <c r="AU6" s="655"/>
      <c r="AV6" s="655"/>
      <c r="AW6" s="655"/>
      <c r="AX6" s="655"/>
      <c r="AY6" s="655"/>
      <c r="AZ6" s="655"/>
      <c r="BA6" s="655"/>
      <c r="BB6" s="655"/>
      <c r="BC6" s="655"/>
      <c r="BD6" s="655"/>
      <c r="BE6" s="655"/>
      <c r="BF6" s="656"/>
      <c r="BG6" s="657">
        <v>1824959</v>
      </c>
      <c r="BH6" s="658"/>
      <c r="BI6" s="658"/>
      <c r="BJ6" s="658"/>
      <c r="BK6" s="658"/>
      <c r="BL6" s="658"/>
      <c r="BM6" s="658"/>
      <c r="BN6" s="659"/>
      <c r="BO6" s="695">
        <v>100</v>
      </c>
      <c r="BP6" s="695"/>
      <c r="BQ6" s="695"/>
      <c r="BR6" s="695"/>
      <c r="BS6" s="696" t="s">
        <v>133</v>
      </c>
      <c r="BT6" s="696"/>
      <c r="BU6" s="696"/>
      <c r="BV6" s="696"/>
      <c r="BW6" s="696"/>
      <c r="BX6" s="696"/>
      <c r="BY6" s="696"/>
      <c r="BZ6" s="696"/>
      <c r="CA6" s="696"/>
      <c r="CB6" s="736"/>
      <c r="CD6" s="715" t="s">
        <v>237</v>
      </c>
      <c r="CE6" s="716"/>
      <c r="CF6" s="716"/>
      <c r="CG6" s="716"/>
      <c r="CH6" s="716"/>
      <c r="CI6" s="716"/>
      <c r="CJ6" s="716"/>
      <c r="CK6" s="716"/>
      <c r="CL6" s="716"/>
      <c r="CM6" s="716"/>
      <c r="CN6" s="716"/>
      <c r="CO6" s="716"/>
      <c r="CP6" s="716"/>
      <c r="CQ6" s="717"/>
      <c r="CR6" s="657">
        <v>87086</v>
      </c>
      <c r="CS6" s="658"/>
      <c r="CT6" s="658"/>
      <c r="CU6" s="658"/>
      <c r="CV6" s="658"/>
      <c r="CW6" s="658"/>
      <c r="CX6" s="658"/>
      <c r="CY6" s="659"/>
      <c r="CZ6" s="739">
        <v>0.5</v>
      </c>
      <c r="DA6" s="721"/>
      <c r="DB6" s="721"/>
      <c r="DC6" s="741"/>
      <c r="DD6" s="663" t="s">
        <v>133</v>
      </c>
      <c r="DE6" s="658"/>
      <c r="DF6" s="658"/>
      <c r="DG6" s="658"/>
      <c r="DH6" s="658"/>
      <c r="DI6" s="658"/>
      <c r="DJ6" s="658"/>
      <c r="DK6" s="658"/>
      <c r="DL6" s="658"/>
      <c r="DM6" s="658"/>
      <c r="DN6" s="658"/>
      <c r="DO6" s="658"/>
      <c r="DP6" s="659"/>
      <c r="DQ6" s="663">
        <v>87083</v>
      </c>
      <c r="DR6" s="658"/>
      <c r="DS6" s="658"/>
      <c r="DT6" s="658"/>
      <c r="DU6" s="658"/>
      <c r="DV6" s="658"/>
      <c r="DW6" s="658"/>
      <c r="DX6" s="658"/>
      <c r="DY6" s="658"/>
      <c r="DZ6" s="658"/>
      <c r="EA6" s="658"/>
      <c r="EB6" s="658"/>
      <c r="EC6" s="694"/>
    </row>
    <row r="7" spans="2:143" ht="11.25" customHeight="1" x14ac:dyDescent="0.2">
      <c r="B7" s="654" t="s">
        <v>238</v>
      </c>
      <c r="C7" s="655"/>
      <c r="D7" s="655"/>
      <c r="E7" s="655"/>
      <c r="F7" s="655"/>
      <c r="G7" s="655"/>
      <c r="H7" s="655"/>
      <c r="I7" s="655"/>
      <c r="J7" s="655"/>
      <c r="K7" s="655"/>
      <c r="L7" s="655"/>
      <c r="M7" s="655"/>
      <c r="N7" s="655"/>
      <c r="O7" s="655"/>
      <c r="P7" s="655"/>
      <c r="Q7" s="656"/>
      <c r="R7" s="657">
        <v>1612</v>
      </c>
      <c r="S7" s="658"/>
      <c r="T7" s="658"/>
      <c r="U7" s="658"/>
      <c r="V7" s="658"/>
      <c r="W7" s="658"/>
      <c r="X7" s="658"/>
      <c r="Y7" s="659"/>
      <c r="Z7" s="695">
        <v>0</v>
      </c>
      <c r="AA7" s="695"/>
      <c r="AB7" s="695"/>
      <c r="AC7" s="695"/>
      <c r="AD7" s="696">
        <v>1612</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770532</v>
      </c>
      <c r="BH7" s="658"/>
      <c r="BI7" s="658"/>
      <c r="BJ7" s="658"/>
      <c r="BK7" s="658"/>
      <c r="BL7" s="658"/>
      <c r="BM7" s="658"/>
      <c r="BN7" s="659"/>
      <c r="BO7" s="695">
        <v>42.2</v>
      </c>
      <c r="BP7" s="695"/>
      <c r="BQ7" s="695"/>
      <c r="BR7" s="695"/>
      <c r="BS7" s="696" t="s">
        <v>133</v>
      </c>
      <c r="BT7" s="696"/>
      <c r="BU7" s="696"/>
      <c r="BV7" s="696"/>
      <c r="BW7" s="696"/>
      <c r="BX7" s="696"/>
      <c r="BY7" s="696"/>
      <c r="BZ7" s="696"/>
      <c r="CA7" s="696"/>
      <c r="CB7" s="736"/>
      <c r="CD7" s="654" t="s">
        <v>240</v>
      </c>
      <c r="CE7" s="655"/>
      <c r="CF7" s="655"/>
      <c r="CG7" s="655"/>
      <c r="CH7" s="655"/>
      <c r="CI7" s="655"/>
      <c r="CJ7" s="655"/>
      <c r="CK7" s="655"/>
      <c r="CL7" s="655"/>
      <c r="CM7" s="655"/>
      <c r="CN7" s="655"/>
      <c r="CO7" s="655"/>
      <c r="CP7" s="655"/>
      <c r="CQ7" s="656"/>
      <c r="CR7" s="657">
        <v>3067719</v>
      </c>
      <c r="CS7" s="658"/>
      <c r="CT7" s="658"/>
      <c r="CU7" s="658"/>
      <c r="CV7" s="658"/>
      <c r="CW7" s="658"/>
      <c r="CX7" s="658"/>
      <c r="CY7" s="659"/>
      <c r="CZ7" s="695">
        <v>19.100000000000001</v>
      </c>
      <c r="DA7" s="695"/>
      <c r="DB7" s="695"/>
      <c r="DC7" s="695"/>
      <c r="DD7" s="663">
        <v>99081</v>
      </c>
      <c r="DE7" s="658"/>
      <c r="DF7" s="658"/>
      <c r="DG7" s="658"/>
      <c r="DH7" s="658"/>
      <c r="DI7" s="658"/>
      <c r="DJ7" s="658"/>
      <c r="DK7" s="658"/>
      <c r="DL7" s="658"/>
      <c r="DM7" s="658"/>
      <c r="DN7" s="658"/>
      <c r="DO7" s="658"/>
      <c r="DP7" s="659"/>
      <c r="DQ7" s="663">
        <v>1681034</v>
      </c>
      <c r="DR7" s="658"/>
      <c r="DS7" s="658"/>
      <c r="DT7" s="658"/>
      <c r="DU7" s="658"/>
      <c r="DV7" s="658"/>
      <c r="DW7" s="658"/>
      <c r="DX7" s="658"/>
      <c r="DY7" s="658"/>
      <c r="DZ7" s="658"/>
      <c r="EA7" s="658"/>
      <c r="EB7" s="658"/>
      <c r="EC7" s="694"/>
    </row>
    <row r="8" spans="2:143" ht="11.25" customHeight="1" x14ac:dyDescent="0.2">
      <c r="B8" s="654" t="s">
        <v>241</v>
      </c>
      <c r="C8" s="655"/>
      <c r="D8" s="655"/>
      <c r="E8" s="655"/>
      <c r="F8" s="655"/>
      <c r="G8" s="655"/>
      <c r="H8" s="655"/>
      <c r="I8" s="655"/>
      <c r="J8" s="655"/>
      <c r="K8" s="655"/>
      <c r="L8" s="655"/>
      <c r="M8" s="655"/>
      <c r="N8" s="655"/>
      <c r="O8" s="655"/>
      <c r="P8" s="655"/>
      <c r="Q8" s="656"/>
      <c r="R8" s="657">
        <v>9654</v>
      </c>
      <c r="S8" s="658"/>
      <c r="T8" s="658"/>
      <c r="U8" s="658"/>
      <c r="V8" s="658"/>
      <c r="W8" s="658"/>
      <c r="X8" s="658"/>
      <c r="Y8" s="659"/>
      <c r="Z8" s="695">
        <v>0.1</v>
      </c>
      <c r="AA8" s="695"/>
      <c r="AB8" s="695"/>
      <c r="AC8" s="695"/>
      <c r="AD8" s="696">
        <v>9654</v>
      </c>
      <c r="AE8" s="696"/>
      <c r="AF8" s="696"/>
      <c r="AG8" s="696"/>
      <c r="AH8" s="696"/>
      <c r="AI8" s="696"/>
      <c r="AJ8" s="696"/>
      <c r="AK8" s="696"/>
      <c r="AL8" s="660">
        <v>0.1</v>
      </c>
      <c r="AM8" s="661"/>
      <c r="AN8" s="661"/>
      <c r="AO8" s="697"/>
      <c r="AP8" s="654" t="s">
        <v>242</v>
      </c>
      <c r="AQ8" s="655"/>
      <c r="AR8" s="655"/>
      <c r="AS8" s="655"/>
      <c r="AT8" s="655"/>
      <c r="AU8" s="655"/>
      <c r="AV8" s="655"/>
      <c r="AW8" s="655"/>
      <c r="AX8" s="655"/>
      <c r="AY8" s="655"/>
      <c r="AZ8" s="655"/>
      <c r="BA8" s="655"/>
      <c r="BB8" s="655"/>
      <c r="BC8" s="655"/>
      <c r="BD8" s="655"/>
      <c r="BE8" s="655"/>
      <c r="BF8" s="656"/>
      <c r="BG8" s="657">
        <v>29414</v>
      </c>
      <c r="BH8" s="658"/>
      <c r="BI8" s="658"/>
      <c r="BJ8" s="658"/>
      <c r="BK8" s="658"/>
      <c r="BL8" s="658"/>
      <c r="BM8" s="658"/>
      <c r="BN8" s="659"/>
      <c r="BO8" s="695">
        <v>1.6</v>
      </c>
      <c r="BP8" s="695"/>
      <c r="BQ8" s="695"/>
      <c r="BR8" s="695"/>
      <c r="BS8" s="696" t="s">
        <v>181</v>
      </c>
      <c r="BT8" s="696"/>
      <c r="BU8" s="696"/>
      <c r="BV8" s="696"/>
      <c r="BW8" s="696"/>
      <c r="BX8" s="696"/>
      <c r="BY8" s="696"/>
      <c r="BZ8" s="696"/>
      <c r="CA8" s="696"/>
      <c r="CB8" s="736"/>
      <c r="CD8" s="654" t="s">
        <v>243</v>
      </c>
      <c r="CE8" s="655"/>
      <c r="CF8" s="655"/>
      <c r="CG8" s="655"/>
      <c r="CH8" s="655"/>
      <c r="CI8" s="655"/>
      <c r="CJ8" s="655"/>
      <c r="CK8" s="655"/>
      <c r="CL8" s="655"/>
      <c r="CM8" s="655"/>
      <c r="CN8" s="655"/>
      <c r="CO8" s="655"/>
      <c r="CP8" s="655"/>
      <c r="CQ8" s="656"/>
      <c r="CR8" s="657">
        <v>4109333</v>
      </c>
      <c r="CS8" s="658"/>
      <c r="CT8" s="658"/>
      <c r="CU8" s="658"/>
      <c r="CV8" s="658"/>
      <c r="CW8" s="658"/>
      <c r="CX8" s="658"/>
      <c r="CY8" s="659"/>
      <c r="CZ8" s="695">
        <v>25.6</v>
      </c>
      <c r="DA8" s="695"/>
      <c r="DB8" s="695"/>
      <c r="DC8" s="695"/>
      <c r="DD8" s="663">
        <v>23088</v>
      </c>
      <c r="DE8" s="658"/>
      <c r="DF8" s="658"/>
      <c r="DG8" s="658"/>
      <c r="DH8" s="658"/>
      <c r="DI8" s="658"/>
      <c r="DJ8" s="658"/>
      <c r="DK8" s="658"/>
      <c r="DL8" s="658"/>
      <c r="DM8" s="658"/>
      <c r="DN8" s="658"/>
      <c r="DO8" s="658"/>
      <c r="DP8" s="659"/>
      <c r="DQ8" s="663">
        <v>2515792</v>
      </c>
      <c r="DR8" s="658"/>
      <c r="DS8" s="658"/>
      <c r="DT8" s="658"/>
      <c r="DU8" s="658"/>
      <c r="DV8" s="658"/>
      <c r="DW8" s="658"/>
      <c r="DX8" s="658"/>
      <c r="DY8" s="658"/>
      <c r="DZ8" s="658"/>
      <c r="EA8" s="658"/>
      <c r="EB8" s="658"/>
      <c r="EC8" s="694"/>
    </row>
    <row r="9" spans="2:143" ht="11.25" customHeight="1" x14ac:dyDescent="0.2">
      <c r="B9" s="654" t="s">
        <v>244</v>
      </c>
      <c r="C9" s="655"/>
      <c r="D9" s="655"/>
      <c r="E9" s="655"/>
      <c r="F9" s="655"/>
      <c r="G9" s="655"/>
      <c r="H9" s="655"/>
      <c r="I9" s="655"/>
      <c r="J9" s="655"/>
      <c r="K9" s="655"/>
      <c r="L9" s="655"/>
      <c r="M9" s="655"/>
      <c r="N9" s="655"/>
      <c r="O9" s="655"/>
      <c r="P9" s="655"/>
      <c r="Q9" s="656"/>
      <c r="R9" s="657">
        <v>7926</v>
      </c>
      <c r="S9" s="658"/>
      <c r="T9" s="658"/>
      <c r="U9" s="658"/>
      <c r="V9" s="658"/>
      <c r="W9" s="658"/>
      <c r="X9" s="658"/>
      <c r="Y9" s="659"/>
      <c r="Z9" s="695">
        <v>0</v>
      </c>
      <c r="AA9" s="695"/>
      <c r="AB9" s="695"/>
      <c r="AC9" s="695"/>
      <c r="AD9" s="696">
        <v>7926</v>
      </c>
      <c r="AE9" s="696"/>
      <c r="AF9" s="696"/>
      <c r="AG9" s="696"/>
      <c r="AH9" s="696"/>
      <c r="AI9" s="696"/>
      <c r="AJ9" s="696"/>
      <c r="AK9" s="696"/>
      <c r="AL9" s="660">
        <v>0.1</v>
      </c>
      <c r="AM9" s="661"/>
      <c r="AN9" s="661"/>
      <c r="AO9" s="697"/>
      <c r="AP9" s="654" t="s">
        <v>245</v>
      </c>
      <c r="AQ9" s="655"/>
      <c r="AR9" s="655"/>
      <c r="AS9" s="655"/>
      <c r="AT9" s="655"/>
      <c r="AU9" s="655"/>
      <c r="AV9" s="655"/>
      <c r="AW9" s="655"/>
      <c r="AX9" s="655"/>
      <c r="AY9" s="655"/>
      <c r="AZ9" s="655"/>
      <c r="BA9" s="655"/>
      <c r="BB9" s="655"/>
      <c r="BC9" s="655"/>
      <c r="BD9" s="655"/>
      <c r="BE9" s="655"/>
      <c r="BF9" s="656"/>
      <c r="BG9" s="657">
        <v>651459</v>
      </c>
      <c r="BH9" s="658"/>
      <c r="BI9" s="658"/>
      <c r="BJ9" s="658"/>
      <c r="BK9" s="658"/>
      <c r="BL9" s="658"/>
      <c r="BM9" s="658"/>
      <c r="BN9" s="659"/>
      <c r="BO9" s="695">
        <v>35.700000000000003</v>
      </c>
      <c r="BP9" s="695"/>
      <c r="BQ9" s="695"/>
      <c r="BR9" s="695"/>
      <c r="BS9" s="696" t="s">
        <v>133</v>
      </c>
      <c r="BT9" s="696"/>
      <c r="BU9" s="696"/>
      <c r="BV9" s="696"/>
      <c r="BW9" s="696"/>
      <c r="BX9" s="696"/>
      <c r="BY9" s="696"/>
      <c r="BZ9" s="696"/>
      <c r="CA9" s="696"/>
      <c r="CB9" s="736"/>
      <c r="CD9" s="654" t="s">
        <v>246</v>
      </c>
      <c r="CE9" s="655"/>
      <c r="CF9" s="655"/>
      <c r="CG9" s="655"/>
      <c r="CH9" s="655"/>
      <c r="CI9" s="655"/>
      <c r="CJ9" s="655"/>
      <c r="CK9" s="655"/>
      <c r="CL9" s="655"/>
      <c r="CM9" s="655"/>
      <c r="CN9" s="655"/>
      <c r="CO9" s="655"/>
      <c r="CP9" s="655"/>
      <c r="CQ9" s="656"/>
      <c r="CR9" s="657">
        <v>1761860</v>
      </c>
      <c r="CS9" s="658"/>
      <c r="CT9" s="658"/>
      <c r="CU9" s="658"/>
      <c r="CV9" s="658"/>
      <c r="CW9" s="658"/>
      <c r="CX9" s="658"/>
      <c r="CY9" s="659"/>
      <c r="CZ9" s="695">
        <v>11</v>
      </c>
      <c r="DA9" s="695"/>
      <c r="DB9" s="695"/>
      <c r="DC9" s="695"/>
      <c r="DD9" s="663">
        <v>23079</v>
      </c>
      <c r="DE9" s="658"/>
      <c r="DF9" s="658"/>
      <c r="DG9" s="658"/>
      <c r="DH9" s="658"/>
      <c r="DI9" s="658"/>
      <c r="DJ9" s="658"/>
      <c r="DK9" s="658"/>
      <c r="DL9" s="658"/>
      <c r="DM9" s="658"/>
      <c r="DN9" s="658"/>
      <c r="DO9" s="658"/>
      <c r="DP9" s="659"/>
      <c r="DQ9" s="663">
        <v>1206289</v>
      </c>
      <c r="DR9" s="658"/>
      <c r="DS9" s="658"/>
      <c r="DT9" s="658"/>
      <c r="DU9" s="658"/>
      <c r="DV9" s="658"/>
      <c r="DW9" s="658"/>
      <c r="DX9" s="658"/>
      <c r="DY9" s="658"/>
      <c r="DZ9" s="658"/>
      <c r="EA9" s="658"/>
      <c r="EB9" s="658"/>
      <c r="EC9" s="694"/>
    </row>
    <row r="10" spans="2:143" ht="11.25" customHeight="1" x14ac:dyDescent="0.2">
      <c r="B10" s="654" t="s">
        <v>247</v>
      </c>
      <c r="C10" s="655"/>
      <c r="D10" s="655"/>
      <c r="E10" s="655"/>
      <c r="F10" s="655"/>
      <c r="G10" s="655"/>
      <c r="H10" s="655"/>
      <c r="I10" s="655"/>
      <c r="J10" s="655"/>
      <c r="K10" s="655"/>
      <c r="L10" s="655"/>
      <c r="M10" s="655"/>
      <c r="N10" s="655"/>
      <c r="O10" s="655"/>
      <c r="P10" s="655"/>
      <c r="Q10" s="656"/>
      <c r="R10" s="657" t="s">
        <v>181</v>
      </c>
      <c r="S10" s="658"/>
      <c r="T10" s="658"/>
      <c r="U10" s="658"/>
      <c r="V10" s="658"/>
      <c r="W10" s="658"/>
      <c r="X10" s="658"/>
      <c r="Y10" s="659"/>
      <c r="Z10" s="695" t="s">
        <v>133</v>
      </c>
      <c r="AA10" s="695"/>
      <c r="AB10" s="695"/>
      <c r="AC10" s="695"/>
      <c r="AD10" s="696" t="s">
        <v>133</v>
      </c>
      <c r="AE10" s="696"/>
      <c r="AF10" s="696"/>
      <c r="AG10" s="696"/>
      <c r="AH10" s="696"/>
      <c r="AI10" s="696"/>
      <c r="AJ10" s="696"/>
      <c r="AK10" s="696"/>
      <c r="AL10" s="660" t="s">
        <v>181</v>
      </c>
      <c r="AM10" s="661"/>
      <c r="AN10" s="661"/>
      <c r="AO10" s="697"/>
      <c r="AP10" s="654" t="s">
        <v>248</v>
      </c>
      <c r="AQ10" s="655"/>
      <c r="AR10" s="655"/>
      <c r="AS10" s="655"/>
      <c r="AT10" s="655"/>
      <c r="AU10" s="655"/>
      <c r="AV10" s="655"/>
      <c r="AW10" s="655"/>
      <c r="AX10" s="655"/>
      <c r="AY10" s="655"/>
      <c r="AZ10" s="655"/>
      <c r="BA10" s="655"/>
      <c r="BB10" s="655"/>
      <c r="BC10" s="655"/>
      <c r="BD10" s="655"/>
      <c r="BE10" s="655"/>
      <c r="BF10" s="656"/>
      <c r="BG10" s="657">
        <v>44725</v>
      </c>
      <c r="BH10" s="658"/>
      <c r="BI10" s="658"/>
      <c r="BJ10" s="658"/>
      <c r="BK10" s="658"/>
      <c r="BL10" s="658"/>
      <c r="BM10" s="658"/>
      <c r="BN10" s="659"/>
      <c r="BO10" s="695">
        <v>2.5</v>
      </c>
      <c r="BP10" s="695"/>
      <c r="BQ10" s="695"/>
      <c r="BR10" s="695"/>
      <c r="BS10" s="696" t="s">
        <v>181</v>
      </c>
      <c r="BT10" s="696"/>
      <c r="BU10" s="696"/>
      <c r="BV10" s="696"/>
      <c r="BW10" s="696"/>
      <c r="BX10" s="696"/>
      <c r="BY10" s="696"/>
      <c r="BZ10" s="696"/>
      <c r="CA10" s="696"/>
      <c r="CB10" s="736"/>
      <c r="CD10" s="654" t="s">
        <v>249</v>
      </c>
      <c r="CE10" s="655"/>
      <c r="CF10" s="655"/>
      <c r="CG10" s="655"/>
      <c r="CH10" s="655"/>
      <c r="CI10" s="655"/>
      <c r="CJ10" s="655"/>
      <c r="CK10" s="655"/>
      <c r="CL10" s="655"/>
      <c r="CM10" s="655"/>
      <c r="CN10" s="655"/>
      <c r="CO10" s="655"/>
      <c r="CP10" s="655"/>
      <c r="CQ10" s="656"/>
      <c r="CR10" s="657" t="s">
        <v>133</v>
      </c>
      <c r="CS10" s="658"/>
      <c r="CT10" s="658"/>
      <c r="CU10" s="658"/>
      <c r="CV10" s="658"/>
      <c r="CW10" s="658"/>
      <c r="CX10" s="658"/>
      <c r="CY10" s="659"/>
      <c r="CZ10" s="695" t="s">
        <v>181</v>
      </c>
      <c r="DA10" s="695"/>
      <c r="DB10" s="695"/>
      <c r="DC10" s="695"/>
      <c r="DD10" s="663" t="s">
        <v>133</v>
      </c>
      <c r="DE10" s="658"/>
      <c r="DF10" s="658"/>
      <c r="DG10" s="658"/>
      <c r="DH10" s="658"/>
      <c r="DI10" s="658"/>
      <c r="DJ10" s="658"/>
      <c r="DK10" s="658"/>
      <c r="DL10" s="658"/>
      <c r="DM10" s="658"/>
      <c r="DN10" s="658"/>
      <c r="DO10" s="658"/>
      <c r="DP10" s="659"/>
      <c r="DQ10" s="663" t="s">
        <v>181</v>
      </c>
      <c r="DR10" s="658"/>
      <c r="DS10" s="658"/>
      <c r="DT10" s="658"/>
      <c r="DU10" s="658"/>
      <c r="DV10" s="658"/>
      <c r="DW10" s="658"/>
      <c r="DX10" s="658"/>
      <c r="DY10" s="658"/>
      <c r="DZ10" s="658"/>
      <c r="EA10" s="658"/>
      <c r="EB10" s="658"/>
      <c r="EC10" s="694"/>
    </row>
    <row r="11" spans="2:143" ht="11.25" customHeight="1" x14ac:dyDescent="0.2">
      <c r="B11" s="654" t="s">
        <v>250</v>
      </c>
      <c r="C11" s="655"/>
      <c r="D11" s="655"/>
      <c r="E11" s="655"/>
      <c r="F11" s="655"/>
      <c r="G11" s="655"/>
      <c r="H11" s="655"/>
      <c r="I11" s="655"/>
      <c r="J11" s="655"/>
      <c r="K11" s="655"/>
      <c r="L11" s="655"/>
      <c r="M11" s="655"/>
      <c r="N11" s="655"/>
      <c r="O11" s="655"/>
      <c r="P11" s="655"/>
      <c r="Q11" s="656"/>
      <c r="R11" s="657">
        <v>470418</v>
      </c>
      <c r="S11" s="658"/>
      <c r="T11" s="658"/>
      <c r="U11" s="658"/>
      <c r="V11" s="658"/>
      <c r="W11" s="658"/>
      <c r="X11" s="658"/>
      <c r="Y11" s="659"/>
      <c r="Z11" s="660">
        <v>2.8</v>
      </c>
      <c r="AA11" s="661"/>
      <c r="AB11" s="661"/>
      <c r="AC11" s="662"/>
      <c r="AD11" s="663">
        <v>470418</v>
      </c>
      <c r="AE11" s="658"/>
      <c r="AF11" s="658"/>
      <c r="AG11" s="658"/>
      <c r="AH11" s="658"/>
      <c r="AI11" s="658"/>
      <c r="AJ11" s="658"/>
      <c r="AK11" s="659"/>
      <c r="AL11" s="660">
        <v>4.9000000000000004</v>
      </c>
      <c r="AM11" s="661"/>
      <c r="AN11" s="661"/>
      <c r="AO11" s="697"/>
      <c r="AP11" s="654" t="s">
        <v>251</v>
      </c>
      <c r="AQ11" s="655"/>
      <c r="AR11" s="655"/>
      <c r="AS11" s="655"/>
      <c r="AT11" s="655"/>
      <c r="AU11" s="655"/>
      <c r="AV11" s="655"/>
      <c r="AW11" s="655"/>
      <c r="AX11" s="655"/>
      <c r="AY11" s="655"/>
      <c r="AZ11" s="655"/>
      <c r="BA11" s="655"/>
      <c r="BB11" s="655"/>
      <c r="BC11" s="655"/>
      <c r="BD11" s="655"/>
      <c r="BE11" s="655"/>
      <c r="BF11" s="656"/>
      <c r="BG11" s="657">
        <v>44934</v>
      </c>
      <c r="BH11" s="658"/>
      <c r="BI11" s="658"/>
      <c r="BJ11" s="658"/>
      <c r="BK11" s="658"/>
      <c r="BL11" s="658"/>
      <c r="BM11" s="658"/>
      <c r="BN11" s="659"/>
      <c r="BO11" s="695">
        <v>2.5</v>
      </c>
      <c r="BP11" s="695"/>
      <c r="BQ11" s="695"/>
      <c r="BR11" s="695"/>
      <c r="BS11" s="696" t="s">
        <v>133</v>
      </c>
      <c r="BT11" s="696"/>
      <c r="BU11" s="696"/>
      <c r="BV11" s="696"/>
      <c r="BW11" s="696"/>
      <c r="BX11" s="696"/>
      <c r="BY11" s="696"/>
      <c r="BZ11" s="696"/>
      <c r="CA11" s="696"/>
      <c r="CB11" s="736"/>
      <c r="CD11" s="654" t="s">
        <v>252</v>
      </c>
      <c r="CE11" s="655"/>
      <c r="CF11" s="655"/>
      <c r="CG11" s="655"/>
      <c r="CH11" s="655"/>
      <c r="CI11" s="655"/>
      <c r="CJ11" s="655"/>
      <c r="CK11" s="655"/>
      <c r="CL11" s="655"/>
      <c r="CM11" s="655"/>
      <c r="CN11" s="655"/>
      <c r="CO11" s="655"/>
      <c r="CP11" s="655"/>
      <c r="CQ11" s="656"/>
      <c r="CR11" s="657">
        <v>1336372</v>
      </c>
      <c r="CS11" s="658"/>
      <c r="CT11" s="658"/>
      <c r="CU11" s="658"/>
      <c r="CV11" s="658"/>
      <c r="CW11" s="658"/>
      <c r="CX11" s="658"/>
      <c r="CY11" s="659"/>
      <c r="CZ11" s="695">
        <v>8.3000000000000007</v>
      </c>
      <c r="DA11" s="695"/>
      <c r="DB11" s="695"/>
      <c r="DC11" s="695"/>
      <c r="DD11" s="663">
        <v>597807</v>
      </c>
      <c r="DE11" s="658"/>
      <c r="DF11" s="658"/>
      <c r="DG11" s="658"/>
      <c r="DH11" s="658"/>
      <c r="DI11" s="658"/>
      <c r="DJ11" s="658"/>
      <c r="DK11" s="658"/>
      <c r="DL11" s="658"/>
      <c r="DM11" s="658"/>
      <c r="DN11" s="658"/>
      <c r="DO11" s="658"/>
      <c r="DP11" s="659"/>
      <c r="DQ11" s="663">
        <v>540436</v>
      </c>
      <c r="DR11" s="658"/>
      <c r="DS11" s="658"/>
      <c r="DT11" s="658"/>
      <c r="DU11" s="658"/>
      <c r="DV11" s="658"/>
      <c r="DW11" s="658"/>
      <c r="DX11" s="658"/>
      <c r="DY11" s="658"/>
      <c r="DZ11" s="658"/>
      <c r="EA11" s="658"/>
      <c r="EB11" s="658"/>
      <c r="EC11" s="694"/>
    </row>
    <row r="12" spans="2:143" ht="11.25" customHeight="1" x14ac:dyDescent="0.2">
      <c r="B12" s="654" t="s">
        <v>253</v>
      </c>
      <c r="C12" s="655"/>
      <c r="D12" s="655"/>
      <c r="E12" s="655"/>
      <c r="F12" s="655"/>
      <c r="G12" s="655"/>
      <c r="H12" s="655"/>
      <c r="I12" s="655"/>
      <c r="J12" s="655"/>
      <c r="K12" s="655"/>
      <c r="L12" s="655"/>
      <c r="M12" s="655"/>
      <c r="N12" s="655"/>
      <c r="O12" s="655"/>
      <c r="P12" s="655"/>
      <c r="Q12" s="656"/>
      <c r="R12" s="657" t="s">
        <v>133</v>
      </c>
      <c r="S12" s="658"/>
      <c r="T12" s="658"/>
      <c r="U12" s="658"/>
      <c r="V12" s="658"/>
      <c r="W12" s="658"/>
      <c r="X12" s="658"/>
      <c r="Y12" s="659"/>
      <c r="Z12" s="695" t="s">
        <v>133</v>
      </c>
      <c r="AA12" s="695"/>
      <c r="AB12" s="695"/>
      <c r="AC12" s="695"/>
      <c r="AD12" s="696" t="s">
        <v>181</v>
      </c>
      <c r="AE12" s="696"/>
      <c r="AF12" s="696"/>
      <c r="AG12" s="696"/>
      <c r="AH12" s="696"/>
      <c r="AI12" s="696"/>
      <c r="AJ12" s="696"/>
      <c r="AK12" s="696"/>
      <c r="AL12" s="660" t="s">
        <v>133</v>
      </c>
      <c r="AM12" s="661"/>
      <c r="AN12" s="661"/>
      <c r="AO12" s="697"/>
      <c r="AP12" s="654" t="s">
        <v>254</v>
      </c>
      <c r="AQ12" s="655"/>
      <c r="AR12" s="655"/>
      <c r="AS12" s="655"/>
      <c r="AT12" s="655"/>
      <c r="AU12" s="655"/>
      <c r="AV12" s="655"/>
      <c r="AW12" s="655"/>
      <c r="AX12" s="655"/>
      <c r="AY12" s="655"/>
      <c r="AZ12" s="655"/>
      <c r="BA12" s="655"/>
      <c r="BB12" s="655"/>
      <c r="BC12" s="655"/>
      <c r="BD12" s="655"/>
      <c r="BE12" s="655"/>
      <c r="BF12" s="656"/>
      <c r="BG12" s="657">
        <v>832922</v>
      </c>
      <c r="BH12" s="658"/>
      <c r="BI12" s="658"/>
      <c r="BJ12" s="658"/>
      <c r="BK12" s="658"/>
      <c r="BL12" s="658"/>
      <c r="BM12" s="658"/>
      <c r="BN12" s="659"/>
      <c r="BO12" s="695">
        <v>45.6</v>
      </c>
      <c r="BP12" s="695"/>
      <c r="BQ12" s="695"/>
      <c r="BR12" s="695"/>
      <c r="BS12" s="696" t="s">
        <v>133</v>
      </c>
      <c r="BT12" s="696"/>
      <c r="BU12" s="696"/>
      <c r="BV12" s="696"/>
      <c r="BW12" s="696"/>
      <c r="BX12" s="696"/>
      <c r="BY12" s="696"/>
      <c r="BZ12" s="696"/>
      <c r="CA12" s="696"/>
      <c r="CB12" s="736"/>
      <c r="CD12" s="654" t="s">
        <v>255</v>
      </c>
      <c r="CE12" s="655"/>
      <c r="CF12" s="655"/>
      <c r="CG12" s="655"/>
      <c r="CH12" s="655"/>
      <c r="CI12" s="655"/>
      <c r="CJ12" s="655"/>
      <c r="CK12" s="655"/>
      <c r="CL12" s="655"/>
      <c r="CM12" s="655"/>
      <c r="CN12" s="655"/>
      <c r="CO12" s="655"/>
      <c r="CP12" s="655"/>
      <c r="CQ12" s="656"/>
      <c r="CR12" s="657">
        <v>513020</v>
      </c>
      <c r="CS12" s="658"/>
      <c r="CT12" s="658"/>
      <c r="CU12" s="658"/>
      <c r="CV12" s="658"/>
      <c r="CW12" s="658"/>
      <c r="CX12" s="658"/>
      <c r="CY12" s="659"/>
      <c r="CZ12" s="695">
        <v>3.2</v>
      </c>
      <c r="DA12" s="695"/>
      <c r="DB12" s="695"/>
      <c r="DC12" s="695"/>
      <c r="DD12" s="663">
        <v>15738</v>
      </c>
      <c r="DE12" s="658"/>
      <c r="DF12" s="658"/>
      <c r="DG12" s="658"/>
      <c r="DH12" s="658"/>
      <c r="DI12" s="658"/>
      <c r="DJ12" s="658"/>
      <c r="DK12" s="658"/>
      <c r="DL12" s="658"/>
      <c r="DM12" s="658"/>
      <c r="DN12" s="658"/>
      <c r="DO12" s="658"/>
      <c r="DP12" s="659"/>
      <c r="DQ12" s="663">
        <v>177780</v>
      </c>
      <c r="DR12" s="658"/>
      <c r="DS12" s="658"/>
      <c r="DT12" s="658"/>
      <c r="DU12" s="658"/>
      <c r="DV12" s="658"/>
      <c r="DW12" s="658"/>
      <c r="DX12" s="658"/>
      <c r="DY12" s="658"/>
      <c r="DZ12" s="658"/>
      <c r="EA12" s="658"/>
      <c r="EB12" s="658"/>
      <c r="EC12" s="694"/>
    </row>
    <row r="13" spans="2:143" ht="11.25" customHeight="1" x14ac:dyDescent="0.2">
      <c r="B13" s="654" t="s">
        <v>256</v>
      </c>
      <c r="C13" s="655"/>
      <c r="D13" s="655"/>
      <c r="E13" s="655"/>
      <c r="F13" s="655"/>
      <c r="G13" s="655"/>
      <c r="H13" s="655"/>
      <c r="I13" s="655"/>
      <c r="J13" s="655"/>
      <c r="K13" s="655"/>
      <c r="L13" s="655"/>
      <c r="M13" s="655"/>
      <c r="N13" s="655"/>
      <c r="O13" s="655"/>
      <c r="P13" s="655"/>
      <c r="Q13" s="656"/>
      <c r="R13" s="657" t="s">
        <v>133</v>
      </c>
      <c r="S13" s="658"/>
      <c r="T13" s="658"/>
      <c r="U13" s="658"/>
      <c r="V13" s="658"/>
      <c r="W13" s="658"/>
      <c r="X13" s="658"/>
      <c r="Y13" s="659"/>
      <c r="Z13" s="695" t="s">
        <v>133</v>
      </c>
      <c r="AA13" s="695"/>
      <c r="AB13" s="695"/>
      <c r="AC13" s="695"/>
      <c r="AD13" s="696" t="s">
        <v>133</v>
      </c>
      <c r="AE13" s="696"/>
      <c r="AF13" s="696"/>
      <c r="AG13" s="696"/>
      <c r="AH13" s="696"/>
      <c r="AI13" s="696"/>
      <c r="AJ13" s="696"/>
      <c r="AK13" s="696"/>
      <c r="AL13" s="660" t="s">
        <v>133</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826901</v>
      </c>
      <c r="BH13" s="658"/>
      <c r="BI13" s="658"/>
      <c r="BJ13" s="658"/>
      <c r="BK13" s="658"/>
      <c r="BL13" s="658"/>
      <c r="BM13" s="658"/>
      <c r="BN13" s="659"/>
      <c r="BO13" s="695">
        <v>45.3</v>
      </c>
      <c r="BP13" s="695"/>
      <c r="BQ13" s="695"/>
      <c r="BR13" s="695"/>
      <c r="BS13" s="696" t="s">
        <v>181</v>
      </c>
      <c r="BT13" s="696"/>
      <c r="BU13" s="696"/>
      <c r="BV13" s="696"/>
      <c r="BW13" s="696"/>
      <c r="BX13" s="696"/>
      <c r="BY13" s="696"/>
      <c r="BZ13" s="696"/>
      <c r="CA13" s="696"/>
      <c r="CB13" s="736"/>
      <c r="CD13" s="654" t="s">
        <v>258</v>
      </c>
      <c r="CE13" s="655"/>
      <c r="CF13" s="655"/>
      <c r="CG13" s="655"/>
      <c r="CH13" s="655"/>
      <c r="CI13" s="655"/>
      <c r="CJ13" s="655"/>
      <c r="CK13" s="655"/>
      <c r="CL13" s="655"/>
      <c r="CM13" s="655"/>
      <c r="CN13" s="655"/>
      <c r="CO13" s="655"/>
      <c r="CP13" s="655"/>
      <c r="CQ13" s="656"/>
      <c r="CR13" s="657">
        <v>750132</v>
      </c>
      <c r="CS13" s="658"/>
      <c r="CT13" s="658"/>
      <c r="CU13" s="658"/>
      <c r="CV13" s="658"/>
      <c r="CW13" s="658"/>
      <c r="CX13" s="658"/>
      <c r="CY13" s="659"/>
      <c r="CZ13" s="695">
        <v>4.7</v>
      </c>
      <c r="DA13" s="695"/>
      <c r="DB13" s="695"/>
      <c r="DC13" s="695"/>
      <c r="DD13" s="663">
        <v>524486</v>
      </c>
      <c r="DE13" s="658"/>
      <c r="DF13" s="658"/>
      <c r="DG13" s="658"/>
      <c r="DH13" s="658"/>
      <c r="DI13" s="658"/>
      <c r="DJ13" s="658"/>
      <c r="DK13" s="658"/>
      <c r="DL13" s="658"/>
      <c r="DM13" s="658"/>
      <c r="DN13" s="658"/>
      <c r="DO13" s="658"/>
      <c r="DP13" s="659"/>
      <c r="DQ13" s="663">
        <v>263053</v>
      </c>
      <c r="DR13" s="658"/>
      <c r="DS13" s="658"/>
      <c r="DT13" s="658"/>
      <c r="DU13" s="658"/>
      <c r="DV13" s="658"/>
      <c r="DW13" s="658"/>
      <c r="DX13" s="658"/>
      <c r="DY13" s="658"/>
      <c r="DZ13" s="658"/>
      <c r="EA13" s="658"/>
      <c r="EB13" s="658"/>
      <c r="EC13" s="694"/>
    </row>
    <row r="14" spans="2:143" ht="11.25" customHeight="1" x14ac:dyDescent="0.2">
      <c r="B14" s="654" t="s">
        <v>259</v>
      </c>
      <c r="C14" s="655"/>
      <c r="D14" s="655"/>
      <c r="E14" s="655"/>
      <c r="F14" s="655"/>
      <c r="G14" s="655"/>
      <c r="H14" s="655"/>
      <c r="I14" s="655"/>
      <c r="J14" s="655"/>
      <c r="K14" s="655"/>
      <c r="L14" s="655"/>
      <c r="M14" s="655"/>
      <c r="N14" s="655"/>
      <c r="O14" s="655"/>
      <c r="P14" s="655"/>
      <c r="Q14" s="656"/>
      <c r="R14" s="657" t="s">
        <v>181</v>
      </c>
      <c r="S14" s="658"/>
      <c r="T14" s="658"/>
      <c r="U14" s="658"/>
      <c r="V14" s="658"/>
      <c r="W14" s="658"/>
      <c r="X14" s="658"/>
      <c r="Y14" s="659"/>
      <c r="Z14" s="695" t="s">
        <v>133</v>
      </c>
      <c r="AA14" s="695"/>
      <c r="AB14" s="695"/>
      <c r="AC14" s="695"/>
      <c r="AD14" s="696" t="s">
        <v>133</v>
      </c>
      <c r="AE14" s="696"/>
      <c r="AF14" s="696"/>
      <c r="AG14" s="696"/>
      <c r="AH14" s="696"/>
      <c r="AI14" s="696"/>
      <c r="AJ14" s="696"/>
      <c r="AK14" s="696"/>
      <c r="AL14" s="660" t="s">
        <v>133</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86307</v>
      </c>
      <c r="BH14" s="658"/>
      <c r="BI14" s="658"/>
      <c r="BJ14" s="658"/>
      <c r="BK14" s="658"/>
      <c r="BL14" s="658"/>
      <c r="BM14" s="658"/>
      <c r="BN14" s="659"/>
      <c r="BO14" s="695">
        <v>4.7</v>
      </c>
      <c r="BP14" s="695"/>
      <c r="BQ14" s="695"/>
      <c r="BR14" s="695"/>
      <c r="BS14" s="696" t="s">
        <v>133</v>
      </c>
      <c r="BT14" s="696"/>
      <c r="BU14" s="696"/>
      <c r="BV14" s="696"/>
      <c r="BW14" s="696"/>
      <c r="BX14" s="696"/>
      <c r="BY14" s="696"/>
      <c r="BZ14" s="696"/>
      <c r="CA14" s="696"/>
      <c r="CB14" s="736"/>
      <c r="CD14" s="654" t="s">
        <v>261</v>
      </c>
      <c r="CE14" s="655"/>
      <c r="CF14" s="655"/>
      <c r="CG14" s="655"/>
      <c r="CH14" s="655"/>
      <c r="CI14" s="655"/>
      <c r="CJ14" s="655"/>
      <c r="CK14" s="655"/>
      <c r="CL14" s="655"/>
      <c r="CM14" s="655"/>
      <c r="CN14" s="655"/>
      <c r="CO14" s="655"/>
      <c r="CP14" s="655"/>
      <c r="CQ14" s="656"/>
      <c r="CR14" s="657">
        <v>516260</v>
      </c>
      <c r="CS14" s="658"/>
      <c r="CT14" s="658"/>
      <c r="CU14" s="658"/>
      <c r="CV14" s="658"/>
      <c r="CW14" s="658"/>
      <c r="CX14" s="658"/>
      <c r="CY14" s="659"/>
      <c r="CZ14" s="695">
        <v>3.2</v>
      </c>
      <c r="DA14" s="695"/>
      <c r="DB14" s="695"/>
      <c r="DC14" s="695"/>
      <c r="DD14" s="663">
        <v>33314</v>
      </c>
      <c r="DE14" s="658"/>
      <c r="DF14" s="658"/>
      <c r="DG14" s="658"/>
      <c r="DH14" s="658"/>
      <c r="DI14" s="658"/>
      <c r="DJ14" s="658"/>
      <c r="DK14" s="658"/>
      <c r="DL14" s="658"/>
      <c r="DM14" s="658"/>
      <c r="DN14" s="658"/>
      <c r="DO14" s="658"/>
      <c r="DP14" s="659"/>
      <c r="DQ14" s="663">
        <v>458678</v>
      </c>
      <c r="DR14" s="658"/>
      <c r="DS14" s="658"/>
      <c r="DT14" s="658"/>
      <c r="DU14" s="658"/>
      <c r="DV14" s="658"/>
      <c r="DW14" s="658"/>
      <c r="DX14" s="658"/>
      <c r="DY14" s="658"/>
      <c r="DZ14" s="658"/>
      <c r="EA14" s="658"/>
      <c r="EB14" s="658"/>
      <c r="EC14" s="694"/>
    </row>
    <row r="15" spans="2:143" ht="11.25" customHeight="1" x14ac:dyDescent="0.2">
      <c r="B15" s="654" t="s">
        <v>262</v>
      </c>
      <c r="C15" s="655"/>
      <c r="D15" s="655"/>
      <c r="E15" s="655"/>
      <c r="F15" s="655"/>
      <c r="G15" s="655"/>
      <c r="H15" s="655"/>
      <c r="I15" s="655"/>
      <c r="J15" s="655"/>
      <c r="K15" s="655"/>
      <c r="L15" s="655"/>
      <c r="M15" s="655"/>
      <c r="N15" s="655"/>
      <c r="O15" s="655"/>
      <c r="P15" s="655"/>
      <c r="Q15" s="656"/>
      <c r="R15" s="657" t="s">
        <v>133</v>
      </c>
      <c r="S15" s="658"/>
      <c r="T15" s="658"/>
      <c r="U15" s="658"/>
      <c r="V15" s="658"/>
      <c r="W15" s="658"/>
      <c r="X15" s="658"/>
      <c r="Y15" s="659"/>
      <c r="Z15" s="695" t="s">
        <v>181</v>
      </c>
      <c r="AA15" s="695"/>
      <c r="AB15" s="695"/>
      <c r="AC15" s="695"/>
      <c r="AD15" s="696" t="s">
        <v>181</v>
      </c>
      <c r="AE15" s="696"/>
      <c r="AF15" s="696"/>
      <c r="AG15" s="696"/>
      <c r="AH15" s="696"/>
      <c r="AI15" s="696"/>
      <c r="AJ15" s="696"/>
      <c r="AK15" s="696"/>
      <c r="AL15" s="660" t="s">
        <v>181</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135198</v>
      </c>
      <c r="BH15" s="658"/>
      <c r="BI15" s="658"/>
      <c r="BJ15" s="658"/>
      <c r="BK15" s="658"/>
      <c r="BL15" s="658"/>
      <c r="BM15" s="658"/>
      <c r="BN15" s="659"/>
      <c r="BO15" s="695">
        <v>7.4</v>
      </c>
      <c r="BP15" s="695"/>
      <c r="BQ15" s="695"/>
      <c r="BR15" s="695"/>
      <c r="BS15" s="696" t="s">
        <v>133</v>
      </c>
      <c r="BT15" s="696"/>
      <c r="BU15" s="696"/>
      <c r="BV15" s="696"/>
      <c r="BW15" s="696"/>
      <c r="BX15" s="696"/>
      <c r="BY15" s="696"/>
      <c r="BZ15" s="696"/>
      <c r="CA15" s="696"/>
      <c r="CB15" s="736"/>
      <c r="CD15" s="654" t="s">
        <v>264</v>
      </c>
      <c r="CE15" s="655"/>
      <c r="CF15" s="655"/>
      <c r="CG15" s="655"/>
      <c r="CH15" s="655"/>
      <c r="CI15" s="655"/>
      <c r="CJ15" s="655"/>
      <c r="CK15" s="655"/>
      <c r="CL15" s="655"/>
      <c r="CM15" s="655"/>
      <c r="CN15" s="655"/>
      <c r="CO15" s="655"/>
      <c r="CP15" s="655"/>
      <c r="CQ15" s="656"/>
      <c r="CR15" s="657">
        <v>1351764</v>
      </c>
      <c r="CS15" s="658"/>
      <c r="CT15" s="658"/>
      <c r="CU15" s="658"/>
      <c r="CV15" s="658"/>
      <c r="CW15" s="658"/>
      <c r="CX15" s="658"/>
      <c r="CY15" s="659"/>
      <c r="CZ15" s="695">
        <v>8.4</v>
      </c>
      <c r="DA15" s="695"/>
      <c r="DB15" s="695"/>
      <c r="DC15" s="695"/>
      <c r="DD15" s="663">
        <v>170282</v>
      </c>
      <c r="DE15" s="658"/>
      <c r="DF15" s="658"/>
      <c r="DG15" s="658"/>
      <c r="DH15" s="658"/>
      <c r="DI15" s="658"/>
      <c r="DJ15" s="658"/>
      <c r="DK15" s="658"/>
      <c r="DL15" s="658"/>
      <c r="DM15" s="658"/>
      <c r="DN15" s="658"/>
      <c r="DO15" s="658"/>
      <c r="DP15" s="659"/>
      <c r="DQ15" s="663">
        <v>1071645</v>
      </c>
      <c r="DR15" s="658"/>
      <c r="DS15" s="658"/>
      <c r="DT15" s="658"/>
      <c r="DU15" s="658"/>
      <c r="DV15" s="658"/>
      <c r="DW15" s="658"/>
      <c r="DX15" s="658"/>
      <c r="DY15" s="658"/>
      <c r="DZ15" s="658"/>
      <c r="EA15" s="658"/>
      <c r="EB15" s="658"/>
      <c r="EC15" s="694"/>
    </row>
    <row r="16" spans="2:143" ht="11.25" customHeight="1" x14ac:dyDescent="0.2">
      <c r="B16" s="654" t="s">
        <v>265</v>
      </c>
      <c r="C16" s="655"/>
      <c r="D16" s="655"/>
      <c r="E16" s="655"/>
      <c r="F16" s="655"/>
      <c r="G16" s="655"/>
      <c r="H16" s="655"/>
      <c r="I16" s="655"/>
      <c r="J16" s="655"/>
      <c r="K16" s="655"/>
      <c r="L16" s="655"/>
      <c r="M16" s="655"/>
      <c r="N16" s="655"/>
      <c r="O16" s="655"/>
      <c r="P16" s="655"/>
      <c r="Q16" s="656"/>
      <c r="R16" s="657">
        <v>10660</v>
      </c>
      <c r="S16" s="658"/>
      <c r="T16" s="658"/>
      <c r="U16" s="658"/>
      <c r="V16" s="658"/>
      <c r="W16" s="658"/>
      <c r="X16" s="658"/>
      <c r="Y16" s="659"/>
      <c r="Z16" s="695">
        <v>0.1</v>
      </c>
      <c r="AA16" s="695"/>
      <c r="AB16" s="695"/>
      <c r="AC16" s="695"/>
      <c r="AD16" s="696">
        <v>10660</v>
      </c>
      <c r="AE16" s="696"/>
      <c r="AF16" s="696"/>
      <c r="AG16" s="696"/>
      <c r="AH16" s="696"/>
      <c r="AI16" s="696"/>
      <c r="AJ16" s="696"/>
      <c r="AK16" s="696"/>
      <c r="AL16" s="660">
        <v>0.1</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133</v>
      </c>
      <c r="BH16" s="658"/>
      <c r="BI16" s="658"/>
      <c r="BJ16" s="658"/>
      <c r="BK16" s="658"/>
      <c r="BL16" s="658"/>
      <c r="BM16" s="658"/>
      <c r="BN16" s="659"/>
      <c r="BO16" s="695" t="s">
        <v>181</v>
      </c>
      <c r="BP16" s="695"/>
      <c r="BQ16" s="695"/>
      <c r="BR16" s="695"/>
      <c r="BS16" s="696" t="s">
        <v>133</v>
      </c>
      <c r="BT16" s="696"/>
      <c r="BU16" s="696"/>
      <c r="BV16" s="696"/>
      <c r="BW16" s="696"/>
      <c r="BX16" s="696"/>
      <c r="BY16" s="696"/>
      <c r="BZ16" s="696"/>
      <c r="CA16" s="696"/>
      <c r="CB16" s="736"/>
      <c r="CD16" s="654" t="s">
        <v>267</v>
      </c>
      <c r="CE16" s="655"/>
      <c r="CF16" s="655"/>
      <c r="CG16" s="655"/>
      <c r="CH16" s="655"/>
      <c r="CI16" s="655"/>
      <c r="CJ16" s="655"/>
      <c r="CK16" s="655"/>
      <c r="CL16" s="655"/>
      <c r="CM16" s="655"/>
      <c r="CN16" s="655"/>
      <c r="CO16" s="655"/>
      <c r="CP16" s="655"/>
      <c r="CQ16" s="656"/>
      <c r="CR16" s="657">
        <v>126379</v>
      </c>
      <c r="CS16" s="658"/>
      <c r="CT16" s="658"/>
      <c r="CU16" s="658"/>
      <c r="CV16" s="658"/>
      <c r="CW16" s="658"/>
      <c r="CX16" s="658"/>
      <c r="CY16" s="659"/>
      <c r="CZ16" s="695">
        <v>0.8</v>
      </c>
      <c r="DA16" s="695"/>
      <c r="DB16" s="695"/>
      <c r="DC16" s="695"/>
      <c r="DD16" s="663" t="s">
        <v>133</v>
      </c>
      <c r="DE16" s="658"/>
      <c r="DF16" s="658"/>
      <c r="DG16" s="658"/>
      <c r="DH16" s="658"/>
      <c r="DI16" s="658"/>
      <c r="DJ16" s="658"/>
      <c r="DK16" s="658"/>
      <c r="DL16" s="658"/>
      <c r="DM16" s="658"/>
      <c r="DN16" s="658"/>
      <c r="DO16" s="658"/>
      <c r="DP16" s="659"/>
      <c r="DQ16" s="663">
        <v>2161</v>
      </c>
      <c r="DR16" s="658"/>
      <c r="DS16" s="658"/>
      <c r="DT16" s="658"/>
      <c r="DU16" s="658"/>
      <c r="DV16" s="658"/>
      <c r="DW16" s="658"/>
      <c r="DX16" s="658"/>
      <c r="DY16" s="658"/>
      <c r="DZ16" s="658"/>
      <c r="EA16" s="658"/>
      <c r="EB16" s="658"/>
      <c r="EC16" s="694"/>
    </row>
    <row r="17" spans="2:133" ht="11.25" customHeight="1" x14ac:dyDescent="0.2">
      <c r="B17" s="654" t="s">
        <v>268</v>
      </c>
      <c r="C17" s="655"/>
      <c r="D17" s="655"/>
      <c r="E17" s="655"/>
      <c r="F17" s="655"/>
      <c r="G17" s="655"/>
      <c r="H17" s="655"/>
      <c r="I17" s="655"/>
      <c r="J17" s="655"/>
      <c r="K17" s="655"/>
      <c r="L17" s="655"/>
      <c r="M17" s="655"/>
      <c r="N17" s="655"/>
      <c r="O17" s="655"/>
      <c r="P17" s="655"/>
      <c r="Q17" s="656"/>
      <c r="R17" s="657">
        <v>28193</v>
      </c>
      <c r="S17" s="658"/>
      <c r="T17" s="658"/>
      <c r="U17" s="658"/>
      <c r="V17" s="658"/>
      <c r="W17" s="658"/>
      <c r="X17" s="658"/>
      <c r="Y17" s="659"/>
      <c r="Z17" s="695">
        <v>0.2</v>
      </c>
      <c r="AA17" s="695"/>
      <c r="AB17" s="695"/>
      <c r="AC17" s="695"/>
      <c r="AD17" s="696">
        <v>28193</v>
      </c>
      <c r="AE17" s="696"/>
      <c r="AF17" s="696"/>
      <c r="AG17" s="696"/>
      <c r="AH17" s="696"/>
      <c r="AI17" s="696"/>
      <c r="AJ17" s="696"/>
      <c r="AK17" s="696"/>
      <c r="AL17" s="660">
        <v>0.3</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133</v>
      </c>
      <c r="BH17" s="658"/>
      <c r="BI17" s="658"/>
      <c r="BJ17" s="658"/>
      <c r="BK17" s="658"/>
      <c r="BL17" s="658"/>
      <c r="BM17" s="658"/>
      <c r="BN17" s="659"/>
      <c r="BO17" s="695" t="s">
        <v>133</v>
      </c>
      <c r="BP17" s="695"/>
      <c r="BQ17" s="695"/>
      <c r="BR17" s="695"/>
      <c r="BS17" s="696" t="s">
        <v>181</v>
      </c>
      <c r="BT17" s="696"/>
      <c r="BU17" s="696"/>
      <c r="BV17" s="696"/>
      <c r="BW17" s="696"/>
      <c r="BX17" s="696"/>
      <c r="BY17" s="696"/>
      <c r="BZ17" s="696"/>
      <c r="CA17" s="696"/>
      <c r="CB17" s="736"/>
      <c r="CD17" s="654" t="s">
        <v>270</v>
      </c>
      <c r="CE17" s="655"/>
      <c r="CF17" s="655"/>
      <c r="CG17" s="655"/>
      <c r="CH17" s="655"/>
      <c r="CI17" s="655"/>
      <c r="CJ17" s="655"/>
      <c r="CK17" s="655"/>
      <c r="CL17" s="655"/>
      <c r="CM17" s="655"/>
      <c r="CN17" s="655"/>
      <c r="CO17" s="655"/>
      <c r="CP17" s="655"/>
      <c r="CQ17" s="656"/>
      <c r="CR17" s="657">
        <v>2381568</v>
      </c>
      <c r="CS17" s="658"/>
      <c r="CT17" s="658"/>
      <c r="CU17" s="658"/>
      <c r="CV17" s="658"/>
      <c r="CW17" s="658"/>
      <c r="CX17" s="658"/>
      <c r="CY17" s="659"/>
      <c r="CZ17" s="695">
        <v>14.9</v>
      </c>
      <c r="DA17" s="695"/>
      <c r="DB17" s="695"/>
      <c r="DC17" s="695"/>
      <c r="DD17" s="663" t="s">
        <v>133</v>
      </c>
      <c r="DE17" s="658"/>
      <c r="DF17" s="658"/>
      <c r="DG17" s="658"/>
      <c r="DH17" s="658"/>
      <c r="DI17" s="658"/>
      <c r="DJ17" s="658"/>
      <c r="DK17" s="658"/>
      <c r="DL17" s="658"/>
      <c r="DM17" s="658"/>
      <c r="DN17" s="658"/>
      <c r="DO17" s="658"/>
      <c r="DP17" s="659"/>
      <c r="DQ17" s="663">
        <v>2376815</v>
      </c>
      <c r="DR17" s="658"/>
      <c r="DS17" s="658"/>
      <c r="DT17" s="658"/>
      <c r="DU17" s="658"/>
      <c r="DV17" s="658"/>
      <c r="DW17" s="658"/>
      <c r="DX17" s="658"/>
      <c r="DY17" s="658"/>
      <c r="DZ17" s="658"/>
      <c r="EA17" s="658"/>
      <c r="EB17" s="658"/>
      <c r="EC17" s="694"/>
    </row>
    <row r="18" spans="2:133" ht="11.25" customHeight="1" x14ac:dyDescent="0.2">
      <c r="B18" s="654" t="s">
        <v>271</v>
      </c>
      <c r="C18" s="655"/>
      <c r="D18" s="655"/>
      <c r="E18" s="655"/>
      <c r="F18" s="655"/>
      <c r="G18" s="655"/>
      <c r="H18" s="655"/>
      <c r="I18" s="655"/>
      <c r="J18" s="655"/>
      <c r="K18" s="655"/>
      <c r="L18" s="655"/>
      <c r="M18" s="655"/>
      <c r="N18" s="655"/>
      <c r="O18" s="655"/>
      <c r="P18" s="655"/>
      <c r="Q18" s="656"/>
      <c r="R18" s="657">
        <v>6431</v>
      </c>
      <c r="S18" s="658"/>
      <c r="T18" s="658"/>
      <c r="U18" s="658"/>
      <c r="V18" s="658"/>
      <c r="W18" s="658"/>
      <c r="X18" s="658"/>
      <c r="Y18" s="659"/>
      <c r="Z18" s="695">
        <v>0</v>
      </c>
      <c r="AA18" s="695"/>
      <c r="AB18" s="695"/>
      <c r="AC18" s="695"/>
      <c r="AD18" s="696">
        <v>6431</v>
      </c>
      <c r="AE18" s="696"/>
      <c r="AF18" s="696"/>
      <c r="AG18" s="696"/>
      <c r="AH18" s="696"/>
      <c r="AI18" s="696"/>
      <c r="AJ18" s="696"/>
      <c r="AK18" s="696"/>
      <c r="AL18" s="660">
        <v>0.1</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181</v>
      </c>
      <c r="BH18" s="658"/>
      <c r="BI18" s="658"/>
      <c r="BJ18" s="658"/>
      <c r="BK18" s="658"/>
      <c r="BL18" s="658"/>
      <c r="BM18" s="658"/>
      <c r="BN18" s="659"/>
      <c r="BO18" s="695" t="s">
        <v>133</v>
      </c>
      <c r="BP18" s="695"/>
      <c r="BQ18" s="695"/>
      <c r="BR18" s="695"/>
      <c r="BS18" s="696" t="s">
        <v>181</v>
      </c>
      <c r="BT18" s="696"/>
      <c r="BU18" s="696"/>
      <c r="BV18" s="696"/>
      <c r="BW18" s="696"/>
      <c r="BX18" s="696"/>
      <c r="BY18" s="696"/>
      <c r="BZ18" s="696"/>
      <c r="CA18" s="696"/>
      <c r="CB18" s="736"/>
      <c r="CD18" s="654" t="s">
        <v>273</v>
      </c>
      <c r="CE18" s="655"/>
      <c r="CF18" s="655"/>
      <c r="CG18" s="655"/>
      <c r="CH18" s="655"/>
      <c r="CI18" s="655"/>
      <c r="CJ18" s="655"/>
      <c r="CK18" s="655"/>
      <c r="CL18" s="655"/>
      <c r="CM18" s="655"/>
      <c r="CN18" s="655"/>
      <c r="CO18" s="655"/>
      <c r="CP18" s="655"/>
      <c r="CQ18" s="656"/>
      <c r="CR18" s="657">
        <v>21794</v>
      </c>
      <c r="CS18" s="658"/>
      <c r="CT18" s="658"/>
      <c r="CU18" s="658"/>
      <c r="CV18" s="658"/>
      <c r="CW18" s="658"/>
      <c r="CX18" s="658"/>
      <c r="CY18" s="659"/>
      <c r="CZ18" s="695">
        <v>0.1</v>
      </c>
      <c r="DA18" s="695"/>
      <c r="DB18" s="695"/>
      <c r="DC18" s="695"/>
      <c r="DD18" s="663" t="s">
        <v>133</v>
      </c>
      <c r="DE18" s="658"/>
      <c r="DF18" s="658"/>
      <c r="DG18" s="658"/>
      <c r="DH18" s="658"/>
      <c r="DI18" s="658"/>
      <c r="DJ18" s="658"/>
      <c r="DK18" s="658"/>
      <c r="DL18" s="658"/>
      <c r="DM18" s="658"/>
      <c r="DN18" s="658"/>
      <c r="DO18" s="658"/>
      <c r="DP18" s="659"/>
      <c r="DQ18" s="663">
        <v>21794</v>
      </c>
      <c r="DR18" s="658"/>
      <c r="DS18" s="658"/>
      <c r="DT18" s="658"/>
      <c r="DU18" s="658"/>
      <c r="DV18" s="658"/>
      <c r="DW18" s="658"/>
      <c r="DX18" s="658"/>
      <c r="DY18" s="658"/>
      <c r="DZ18" s="658"/>
      <c r="EA18" s="658"/>
      <c r="EB18" s="658"/>
      <c r="EC18" s="694"/>
    </row>
    <row r="19" spans="2:133" ht="11.25" customHeight="1" x14ac:dyDescent="0.2">
      <c r="B19" s="654" t="s">
        <v>274</v>
      </c>
      <c r="C19" s="655"/>
      <c r="D19" s="655"/>
      <c r="E19" s="655"/>
      <c r="F19" s="655"/>
      <c r="G19" s="655"/>
      <c r="H19" s="655"/>
      <c r="I19" s="655"/>
      <c r="J19" s="655"/>
      <c r="K19" s="655"/>
      <c r="L19" s="655"/>
      <c r="M19" s="655"/>
      <c r="N19" s="655"/>
      <c r="O19" s="655"/>
      <c r="P19" s="655"/>
      <c r="Q19" s="656"/>
      <c r="R19" s="657">
        <v>5699</v>
      </c>
      <c r="S19" s="658"/>
      <c r="T19" s="658"/>
      <c r="U19" s="658"/>
      <c r="V19" s="658"/>
      <c r="W19" s="658"/>
      <c r="X19" s="658"/>
      <c r="Y19" s="659"/>
      <c r="Z19" s="695">
        <v>0</v>
      </c>
      <c r="AA19" s="695"/>
      <c r="AB19" s="695"/>
      <c r="AC19" s="695"/>
      <c r="AD19" s="696">
        <v>5699</v>
      </c>
      <c r="AE19" s="696"/>
      <c r="AF19" s="696"/>
      <c r="AG19" s="696"/>
      <c r="AH19" s="696"/>
      <c r="AI19" s="696"/>
      <c r="AJ19" s="696"/>
      <c r="AK19" s="696"/>
      <c r="AL19" s="660">
        <v>0.1</v>
      </c>
      <c r="AM19" s="661"/>
      <c r="AN19" s="661"/>
      <c r="AO19" s="697"/>
      <c r="AP19" s="654" t="s">
        <v>275</v>
      </c>
      <c r="AQ19" s="655"/>
      <c r="AR19" s="655"/>
      <c r="AS19" s="655"/>
      <c r="AT19" s="655"/>
      <c r="AU19" s="655"/>
      <c r="AV19" s="655"/>
      <c r="AW19" s="655"/>
      <c r="AX19" s="655"/>
      <c r="AY19" s="655"/>
      <c r="AZ19" s="655"/>
      <c r="BA19" s="655"/>
      <c r="BB19" s="655"/>
      <c r="BC19" s="655"/>
      <c r="BD19" s="655"/>
      <c r="BE19" s="655"/>
      <c r="BF19" s="656"/>
      <c r="BG19" s="657" t="s">
        <v>133</v>
      </c>
      <c r="BH19" s="658"/>
      <c r="BI19" s="658"/>
      <c r="BJ19" s="658"/>
      <c r="BK19" s="658"/>
      <c r="BL19" s="658"/>
      <c r="BM19" s="658"/>
      <c r="BN19" s="659"/>
      <c r="BO19" s="695" t="s">
        <v>133</v>
      </c>
      <c r="BP19" s="695"/>
      <c r="BQ19" s="695"/>
      <c r="BR19" s="695"/>
      <c r="BS19" s="696" t="s">
        <v>133</v>
      </c>
      <c r="BT19" s="696"/>
      <c r="BU19" s="696"/>
      <c r="BV19" s="696"/>
      <c r="BW19" s="696"/>
      <c r="BX19" s="696"/>
      <c r="BY19" s="696"/>
      <c r="BZ19" s="696"/>
      <c r="CA19" s="696"/>
      <c r="CB19" s="736"/>
      <c r="CD19" s="654" t="s">
        <v>276</v>
      </c>
      <c r="CE19" s="655"/>
      <c r="CF19" s="655"/>
      <c r="CG19" s="655"/>
      <c r="CH19" s="655"/>
      <c r="CI19" s="655"/>
      <c r="CJ19" s="655"/>
      <c r="CK19" s="655"/>
      <c r="CL19" s="655"/>
      <c r="CM19" s="655"/>
      <c r="CN19" s="655"/>
      <c r="CO19" s="655"/>
      <c r="CP19" s="655"/>
      <c r="CQ19" s="656"/>
      <c r="CR19" s="657" t="s">
        <v>181</v>
      </c>
      <c r="CS19" s="658"/>
      <c r="CT19" s="658"/>
      <c r="CU19" s="658"/>
      <c r="CV19" s="658"/>
      <c r="CW19" s="658"/>
      <c r="CX19" s="658"/>
      <c r="CY19" s="659"/>
      <c r="CZ19" s="695" t="s">
        <v>181</v>
      </c>
      <c r="DA19" s="695"/>
      <c r="DB19" s="695"/>
      <c r="DC19" s="695"/>
      <c r="DD19" s="663" t="s">
        <v>181</v>
      </c>
      <c r="DE19" s="658"/>
      <c r="DF19" s="658"/>
      <c r="DG19" s="658"/>
      <c r="DH19" s="658"/>
      <c r="DI19" s="658"/>
      <c r="DJ19" s="658"/>
      <c r="DK19" s="658"/>
      <c r="DL19" s="658"/>
      <c r="DM19" s="658"/>
      <c r="DN19" s="658"/>
      <c r="DO19" s="658"/>
      <c r="DP19" s="659"/>
      <c r="DQ19" s="663" t="s">
        <v>133</v>
      </c>
      <c r="DR19" s="658"/>
      <c r="DS19" s="658"/>
      <c r="DT19" s="658"/>
      <c r="DU19" s="658"/>
      <c r="DV19" s="658"/>
      <c r="DW19" s="658"/>
      <c r="DX19" s="658"/>
      <c r="DY19" s="658"/>
      <c r="DZ19" s="658"/>
      <c r="EA19" s="658"/>
      <c r="EB19" s="658"/>
      <c r="EC19" s="694"/>
    </row>
    <row r="20" spans="2:133" ht="11.25" customHeight="1" x14ac:dyDescent="0.2">
      <c r="B20" s="724" t="s">
        <v>277</v>
      </c>
      <c r="C20" s="725"/>
      <c r="D20" s="725"/>
      <c r="E20" s="725"/>
      <c r="F20" s="725"/>
      <c r="G20" s="725"/>
      <c r="H20" s="725"/>
      <c r="I20" s="725"/>
      <c r="J20" s="725"/>
      <c r="K20" s="725"/>
      <c r="L20" s="725"/>
      <c r="M20" s="725"/>
      <c r="N20" s="725"/>
      <c r="O20" s="725"/>
      <c r="P20" s="725"/>
      <c r="Q20" s="726"/>
      <c r="R20" s="657">
        <v>732</v>
      </c>
      <c r="S20" s="658"/>
      <c r="T20" s="658"/>
      <c r="U20" s="658"/>
      <c r="V20" s="658"/>
      <c r="W20" s="658"/>
      <c r="X20" s="658"/>
      <c r="Y20" s="659"/>
      <c r="Z20" s="695">
        <v>0</v>
      </c>
      <c r="AA20" s="695"/>
      <c r="AB20" s="695"/>
      <c r="AC20" s="695"/>
      <c r="AD20" s="696">
        <v>732</v>
      </c>
      <c r="AE20" s="696"/>
      <c r="AF20" s="696"/>
      <c r="AG20" s="696"/>
      <c r="AH20" s="696"/>
      <c r="AI20" s="696"/>
      <c r="AJ20" s="696"/>
      <c r="AK20" s="696"/>
      <c r="AL20" s="660">
        <v>0</v>
      </c>
      <c r="AM20" s="661"/>
      <c r="AN20" s="661"/>
      <c r="AO20" s="697"/>
      <c r="AP20" s="654" t="s">
        <v>278</v>
      </c>
      <c r="AQ20" s="655"/>
      <c r="AR20" s="655"/>
      <c r="AS20" s="655"/>
      <c r="AT20" s="655"/>
      <c r="AU20" s="655"/>
      <c r="AV20" s="655"/>
      <c r="AW20" s="655"/>
      <c r="AX20" s="655"/>
      <c r="AY20" s="655"/>
      <c r="AZ20" s="655"/>
      <c r="BA20" s="655"/>
      <c r="BB20" s="655"/>
      <c r="BC20" s="655"/>
      <c r="BD20" s="655"/>
      <c r="BE20" s="655"/>
      <c r="BF20" s="656"/>
      <c r="BG20" s="657" t="s">
        <v>181</v>
      </c>
      <c r="BH20" s="658"/>
      <c r="BI20" s="658"/>
      <c r="BJ20" s="658"/>
      <c r="BK20" s="658"/>
      <c r="BL20" s="658"/>
      <c r="BM20" s="658"/>
      <c r="BN20" s="659"/>
      <c r="BO20" s="695" t="s">
        <v>133</v>
      </c>
      <c r="BP20" s="695"/>
      <c r="BQ20" s="695"/>
      <c r="BR20" s="695"/>
      <c r="BS20" s="696" t="s">
        <v>133</v>
      </c>
      <c r="BT20" s="696"/>
      <c r="BU20" s="696"/>
      <c r="BV20" s="696"/>
      <c r="BW20" s="696"/>
      <c r="BX20" s="696"/>
      <c r="BY20" s="696"/>
      <c r="BZ20" s="696"/>
      <c r="CA20" s="696"/>
      <c r="CB20" s="736"/>
      <c r="CD20" s="654" t="s">
        <v>279</v>
      </c>
      <c r="CE20" s="655"/>
      <c r="CF20" s="655"/>
      <c r="CG20" s="655"/>
      <c r="CH20" s="655"/>
      <c r="CI20" s="655"/>
      <c r="CJ20" s="655"/>
      <c r="CK20" s="655"/>
      <c r="CL20" s="655"/>
      <c r="CM20" s="655"/>
      <c r="CN20" s="655"/>
      <c r="CO20" s="655"/>
      <c r="CP20" s="655"/>
      <c r="CQ20" s="656"/>
      <c r="CR20" s="657">
        <v>16023287</v>
      </c>
      <c r="CS20" s="658"/>
      <c r="CT20" s="658"/>
      <c r="CU20" s="658"/>
      <c r="CV20" s="658"/>
      <c r="CW20" s="658"/>
      <c r="CX20" s="658"/>
      <c r="CY20" s="659"/>
      <c r="CZ20" s="695">
        <v>100</v>
      </c>
      <c r="DA20" s="695"/>
      <c r="DB20" s="695"/>
      <c r="DC20" s="695"/>
      <c r="DD20" s="663">
        <v>1486875</v>
      </c>
      <c r="DE20" s="658"/>
      <c r="DF20" s="658"/>
      <c r="DG20" s="658"/>
      <c r="DH20" s="658"/>
      <c r="DI20" s="658"/>
      <c r="DJ20" s="658"/>
      <c r="DK20" s="658"/>
      <c r="DL20" s="658"/>
      <c r="DM20" s="658"/>
      <c r="DN20" s="658"/>
      <c r="DO20" s="658"/>
      <c r="DP20" s="659"/>
      <c r="DQ20" s="663">
        <v>10402560</v>
      </c>
      <c r="DR20" s="658"/>
      <c r="DS20" s="658"/>
      <c r="DT20" s="658"/>
      <c r="DU20" s="658"/>
      <c r="DV20" s="658"/>
      <c r="DW20" s="658"/>
      <c r="DX20" s="658"/>
      <c r="DY20" s="658"/>
      <c r="DZ20" s="658"/>
      <c r="EA20" s="658"/>
      <c r="EB20" s="658"/>
      <c r="EC20" s="694"/>
    </row>
    <row r="21" spans="2:133" ht="11.25" customHeight="1" x14ac:dyDescent="0.2">
      <c r="B21" s="654" t="s">
        <v>280</v>
      </c>
      <c r="C21" s="655"/>
      <c r="D21" s="655"/>
      <c r="E21" s="655"/>
      <c r="F21" s="655"/>
      <c r="G21" s="655"/>
      <c r="H21" s="655"/>
      <c r="I21" s="655"/>
      <c r="J21" s="655"/>
      <c r="K21" s="655"/>
      <c r="L21" s="655"/>
      <c r="M21" s="655"/>
      <c r="N21" s="655"/>
      <c r="O21" s="655"/>
      <c r="P21" s="655"/>
      <c r="Q21" s="656"/>
      <c r="R21" s="657">
        <v>7617128</v>
      </c>
      <c r="S21" s="658"/>
      <c r="T21" s="658"/>
      <c r="U21" s="658"/>
      <c r="V21" s="658"/>
      <c r="W21" s="658"/>
      <c r="X21" s="658"/>
      <c r="Y21" s="659"/>
      <c r="Z21" s="695">
        <v>45.3</v>
      </c>
      <c r="AA21" s="695"/>
      <c r="AB21" s="695"/>
      <c r="AC21" s="695"/>
      <c r="AD21" s="696">
        <v>6919646</v>
      </c>
      <c r="AE21" s="696"/>
      <c r="AF21" s="696"/>
      <c r="AG21" s="696"/>
      <c r="AH21" s="696"/>
      <c r="AI21" s="696"/>
      <c r="AJ21" s="696"/>
      <c r="AK21" s="696"/>
      <c r="AL21" s="660">
        <v>72.599999999999994</v>
      </c>
      <c r="AM21" s="661"/>
      <c r="AN21" s="661"/>
      <c r="AO21" s="697"/>
      <c r="AP21" s="654" t="s">
        <v>281</v>
      </c>
      <c r="AQ21" s="734"/>
      <c r="AR21" s="734"/>
      <c r="AS21" s="734"/>
      <c r="AT21" s="734"/>
      <c r="AU21" s="734"/>
      <c r="AV21" s="734"/>
      <c r="AW21" s="734"/>
      <c r="AX21" s="734"/>
      <c r="AY21" s="734"/>
      <c r="AZ21" s="734"/>
      <c r="BA21" s="734"/>
      <c r="BB21" s="734"/>
      <c r="BC21" s="734"/>
      <c r="BD21" s="734"/>
      <c r="BE21" s="734"/>
      <c r="BF21" s="735"/>
      <c r="BG21" s="657" t="s">
        <v>133</v>
      </c>
      <c r="BH21" s="658"/>
      <c r="BI21" s="658"/>
      <c r="BJ21" s="658"/>
      <c r="BK21" s="658"/>
      <c r="BL21" s="658"/>
      <c r="BM21" s="658"/>
      <c r="BN21" s="659"/>
      <c r="BO21" s="695" t="s">
        <v>133</v>
      </c>
      <c r="BP21" s="695"/>
      <c r="BQ21" s="695"/>
      <c r="BR21" s="695"/>
      <c r="BS21" s="696" t="s">
        <v>181</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282</v>
      </c>
      <c r="C22" s="655"/>
      <c r="D22" s="655"/>
      <c r="E22" s="655"/>
      <c r="F22" s="655"/>
      <c r="G22" s="655"/>
      <c r="H22" s="655"/>
      <c r="I22" s="655"/>
      <c r="J22" s="655"/>
      <c r="K22" s="655"/>
      <c r="L22" s="655"/>
      <c r="M22" s="655"/>
      <c r="N22" s="655"/>
      <c r="O22" s="655"/>
      <c r="P22" s="655"/>
      <c r="Q22" s="656"/>
      <c r="R22" s="657">
        <v>6919646</v>
      </c>
      <c r="S22" s="658"/>
      <c r="T22" s="658"/>
      <c r="U22" s="658"/>
      <c r="V22" s="658"/>
      <c r="W22" s="658"/>
      <c r="X22" s="658"/>
      <c r="Y22" s="659"/>
      <c r="Z22" s="695">
        <v>41.1</v>
      </c>
      <c r="AA22" s="695"/>
      <c r="AB22" s="695"/>
      <c r="AC22" s="695"/>
      <c r="AD22" s="696">
        <v>6919646</v>
      </c>
      <c r="AE22" s="696"/>
      <c r="AF22" s="696"/>
      <c r="AG22" s="696"/>
      <c r="AH22" s="696"/>
      <c r="AI22" s="696"/>
      <c r="AJ22" s="696"/>
      <c r="AK22" s="696"/>
      <c r="AL22" s="660">
        <v>72.599999999999994</v>
      </c>
      <c r="AM22" s="661"/>
      <c r="AN22" s="661"/>
      <c r="AO22" s="697"/>
      <c r="AP22" s="654" t="s">
        <v>283</v>
      </c>
      <c r="AQ22" s="734"/>
      <c r="AR22" s="734"/>
      <c r="AS22" s="734"/>
      <c r="AT22" s="734"/>
      <c r="AU22" s="734"/>
      <c r="AV22" s="734"/>
      <c r="AW22" s="734"/>
      <c r="AX22" s="734"/>
      <c r="AY22" s="734"/>
      <c r="AZ22" s="734"/>
      <c r="BA22" s="734"/>
      <c r="BB22" s="734"/>
      <c r="BC22" s="734"/>
      <c r="BD22" s="734"/>
      <c r="BE22" s="734"/>
      <c r="BF22" s="735"/>
      <c r="BG22" s="657" t="s">
        <v>133</v>
      </c>
      <c r="BH22" s="658"/>
      <c r="BI22" s="658"/>
      <c r="BJ22" s="658"/>
      <c r="BK22" s="658"/>
      <c r="BL22" s="658"/>
      <c r="BM22" s="658"/>
      <c r="BN22" s="659"/>
      <c r="BO22" s="695" t="s">
        <v>133</v>
      </c>
      <c r="BP22" s="695"/>
      <c r="BQ22" s="695"/>
      <c r="BR22" s="695"/>
      <c r="BS22" s="696" t="s">
        <v>133</v>
      </c>
      <c r="BT22" s="696"/>
      <c r="BU22" s="696"/>
      <c r="BV22" s="696"/>
      <c r="BW22" s="696"/>
      <c r="BX22" s="696"/>
      <c r="BY22" s="696"/>
      <c r="BZ22" s="696"/>
      <c r="CA22" s="696"/>
      <c r="CB22" s="736"/>
      <c r="CD22" s="709" t="s">
        <v>284</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285</v>
      </c>
      <c r="C23" s="655"/>
      <c r="D23" s="655"/>
      <c r="E23" s="655"/>
      <c r="F23" s="655"/>
      <c r="G23" s="655"/>
      <c r="H23" s="655"/>
      <c r="I23" s="655"/>
      <c r="J23" s="655"/>
      <c r="K23" s="655"/>
      <c r="L23" s="655"/>
      <c r="M23" s="655"/>
      <c r="N23" s="655"/>
      <c r="O23" s="655"/>
      <c r="P23" s="655"/>
      <c r="Q23" s="656"/>
      <c r="R23" s="657">
        <v>697482</v>
      </c>
      <c r="S23" s="658"/>
      <c r="T23" s="658"/>
      <c r="U23" s="658"/>
      <c r="V23" s="658"/>
      <c r="W23" s="658"/>
      <c r="X23" s="658"/>
      <c r="Y23" s="659"/>
      <c r="Z23" s="695">
        <v>4.0999999999999996</v>
      </c>
      <c r="AA23" s="695"/>
      <c r="AB23" s="695"/>
      <c r="AC23" s="695"/>
      <c r="AD23" s="696" t="s">
        <v>133</v>
      </c>
      <c r="AE23" s="696"/>
      <c r="AF23" s="696"/>
      <c r="AG23" s="696"/>
      <c r="AH23" s="696"/>
      <c r="AI23" s="696"/>
      <c r="AJ23" s="696"/>
      <c r="AK23" s="696"/>
      <c r="AL23" s="660" t="s">
        <v>181</v>
      </c>
      <c r="AM23" s="661"/>
      <c r="AN23" s="661"/>
      <c r="AO23" s="697"/>
      <c r="AP23" s="654" t="s">
        <v>286</v>
      </c>
      <c r="AQ23" s="734"/>
      <c r="AR23" s="734"/>
      <c r="AS23" s="734"/>
      <c r="AT23" s="734"/>
      <c r="AU23" s="734"/>
      <c r="AV23" s="734"/>
      <c r="AW23" s="734"/>
      <c r="AX23" s="734"/>
      <c r="AY23" s="734"/>
      <c r="AZ23" s="734"/>
      <c r="BA23" s="734"/>
      <c r="BB23" s="734"/>
      <c r="BC23" s="734"/>
      <c r="BD23" s="734"/>
      <c r="BE23" s="734"/>
      <c r="BF23" s="735"/>
      <c r="BG23" s="657" t="s">
        <v>133</v>
      </c>
      <c r="BH23" s="658"/>
      <c r="BI23" s="658"/>
      <c r="BJ23" s="658"/>
      <c r="BK23" s="658"/>
      <c r="BL23" s="658"/>
      <c r="BM23" s="658"/>
      <c r="BN23" s="659"/>
      <c r="BO23" s="695" t="s">
        <v>133</v>
      </c>
      <c r="BP23" s="695"/>
      <c r="BQ23" s="695"/>
      <c r="BR23" s="695"/>
      <c r="BS23" s="696" t="s">
        <v>133</v>
      </c>
      <c r="BT23" s="696"/>
      <c r="BU23" s="696"/>
      <c r="BV23" s="696"/>
      <c r="BW23" s="696"/>
      <c r="BX23" s="696"/>
      <c r="BY23" s="696"/>
      <c r="BZ23" s="696"/>
      <c r="CA23" s="696"/>
      <c r="CB23" s="736"/>
      <c r="CD23" s="709" t="s">
        <v>226</v>
      </c>
      <c r="CE23" s="710"/>
      <c r="CF23" s="710"/>
      <c r="CG23" s="710"/>
      <c r="CH23" s="710"/>
      <c r="CI23" s="710"/>
      <c r="CJ23" s="710"/>
      <c r="CK23" s="710"/>
      <c r="CL23" s="710"/>
      <c r="CM23" s="710"/>
      <c r="CN23" s="710"/>
      <c r="CO23" s="710"/>
      <c r="CP23" s="710"/>
      <c r="CQ23" s="711"/>
      <c r="CR23" s="709" t="s">
        <v>287</v>
      </c>
      <c r="CS23" s="710"/>
      <c r="CT23" s="710"/>
      <c r="CU23" s="710"/>
      <c r="CV23" s="710"/>
      <c r="CW23" s="710"/>
      <c r="CX23" s="710"/>
      <c r="CY23" s="711"/>
      <c r="CZ23" s="709" t="s">
        <v>288</v>
      </c>
      <c r="DA23" s="710"/>
      <c r="DB23" s="710"/>
      <c r="DC23" s="711"/>
      <c r="DD23" s="709" t="s">
        <v>289</v>
      </c>
      <c r="DE23" s="710"/>
      <c r="DF23" s="710"/>
      <c r="DG23" s="710"/>
      <c r="DH23" s="710"/>
      <c r="DI23" s="710"/>
      <c r="DJ23" s="710"/>
      <c r="DK23" s="711"/>
      <c r="DL23" s="747" t="s">
        <v>290</v>
      </c>
      <c r="DM23" s="748"/>
      <c r="DN23" s="748"/>
      <c r="DO23" s="748"/>
      <c r="DP23" s="748"/>
      <c r="DQ23" s="748"/>
      <c r="DR23" s="748"/>
      <c r="DS23" s="748"/>
      <c r="DT23" s="748"/>
      <c r="DU23" s="748"/>
      <c r="DV23" s="749"/>
      <c r="DW23" s="709" t="s">
        <v>291</v>
      </c>
      <c r="DX23" s="710"/>
      <c r="DY23" s="710"/>
      <c r="DZ23" s="710"/>
      <c r="EA23" s="710"/>
      <c r="EB23" s="710"/>
      <c r="EC23" s="711"/>
    </row>
    <row r="24" spans="2:133" ht="11.25" customHeight="1" x14ac:dyDescent="0.2">
      <c r="B24" s="654" t="s">
        <v>292</v>
      </c>
      <c r="C24" s="655"/>
      <c r="D24" s="655"/>
      <c r="E24" s="655"/>
      <c r="F24" s="655"/>
      <c r="G24" s="655"/>
      <c r="H24" s="655"/>
      <c r="I24" s="655"/>
      <c r="J24" s="655"/>
      <c r="K24" s="655"/>
      <c r="L24" s="655"/>
      <c r="M24" s="655"/>
      <c r="N24" s="655"/>
      <c r="O24" s="655"/>
      <c r="P24" s="655"/>
      <c r="Q24" s="656"/>
      <c r="R24" s="657" t="s">
        <v>181</v>
      </c>
      <c r="S24" s="658"/>
      <c r="T24" s="658"/>
      <c r="U24" s="658"/>
      <c r="V24" s="658"/>
      <c r="W24" s="658"/>
      <c r="X24" s="658"/>
      <c r="Y24" s="659"/>
      <c r="Z24" s="695" t="s">
        <v>133</v>
      </c>
      <c r="AA24" s="695"/>
      <c r="AB24" s="695"/>
      <c r="AC24" s="695"/>
      <c r="AD24" s="696" t="s">
        <v>133</v>
      </c>
      <c r="AE24" s="696"/>
      <c r="AF24" s="696"/>
      <c r="AG24" s="696"/>
      <c r="AH24" s="696"/>
      <c r="AI24" s="696"/>
      <c r="AJ24" s="696"/>
      <c r="AK24" s="696"/>
      <c r="AL24" s="660" t="s">
        <v>133</v>
      </c>
      <c r="AM24" s="661"/>
      <c r="AN24" s="661"/>
      <c r="AO24" s="697"/>
      <c r="AP24" s="654" t="s">
        <v>293</v>
      </c>
      <c r="AQ24" s="734"/>
      <c r="AR24" s="734"/>
      <c r="AS24" s="734"/>
      <c r="AT24" s="734"/>
      <c r="AU24" s="734"/>
      <c r="AV24" s="734"/>
      <c r="AW24" s="734"/>
      <c r="AX24" s="734"/>
      <c r="AY24" s="734"/>
      <c r="AZ24" s="734"/>
      <c r="BA24" s="734"/>
      <c r="BB24" s="734"/>
      <c r="BC24" s="734"/>
      <c r="BD24" s="734"/>
      <c r="BE24" s="734"/>
      <c r="BF24" s="735"/>
      <c r="BG24" s="657" t="s">
        <v>133</v>
      </c>
      <c r="BH24" s="658"/>
      <c r="BI24" s="658"/>
      <c r="BJ24" s="658"/>
      <c r="BK24" s="658"/>
      <c r="BL24" s="658"/>
      <c r="BM24" s="658"/>
      <c r="BN24" s="659"/>
      <c r="BO24" s="695" t="s">
        <v>133</v>
      </c>
      <c r="BP24" s="695"/>
      <c r="BQ24" s="695"/>
      <c r="BR24" s="695"/>
      <c r="BS24" s="696" t="s">
        <v>133</v>
      </c>
      <c r="BT24" s="696"/>
      <c r="BU24" s="696"/>
      <c r="BV24" s="696"/>
      <c r="BW24" s="696"/>
      <c r="BX24" s="696"/>
      <c r="BY24" s="696"/>
      <c r="BZ24" s="696"/>
      <c r="CA24" s="696"/>
      <c r="CB24" s="736"/>
      <c r="CD24" s="715" t="s">
        <v>294</v>
      </c>
      <c r="CE24" s="716"/>
      <c r="CF24" s="716"/>
      <c r="CG24" s="716"/>
      <c r="CH24" s="716"/>
      <c r="CI24" s="716"/>
      <c r="CJ24" s="716"/>
      <c r="CK24" s="716"/>
      <c r="CL24" s="716"/>
      <c r="CM24" s="716"/>
      <c r="CN24" s="716"/>
      <c r="CO24" s="716"/>
      <c r="CP24" s="716"/>
      <c r="CQ24" s="717"/>
      <c r="CR24" s="712">
        <v>7428306</v>
      </c>
      <c r="CS24" s="713"/>
      <c r="CT24" s="713"/>
      <c r="CU24" s="713"/>
      <c r="CV24" s="713"/>
      <c r="CW24" s="713"/>
      <c r="CX24" s="713"/>
      <c r="CY24" s="738"/>
      <c r="CZ24" s="739">
        <v>46.4</v>
      </c>
      <c r="DA24" s="721"/>
      <c r="DB24" s="721"/>
      <c r="DC24" s="741"/>
      <c r="DD24" s="737">
        <v>5994893</v>
      </c>
      <c r="DE24" s="713"/>
      <c r="DF24" s="713"/>
      <c r="DG24" s="713"/>
      <c r="DH24" s="713"/>
      <c r="DI24" s="713"/>
      <c r="DJ24" s="713"/>
      <c r="DK24" s="738"/>
      <c r="DL24" s="737">
        <v>5924427</v>
      </c>
      <c r="DM24" s="713"/>
      <c r="DN24" s="713"/>
      <c r="DO24" s="713"/>
      <c r="DP24" s="713"/>
      <c r="DQ24" s="713"/>
      <c r="DR24" s="713"/>
      <c r="DS24" s="713"/>
      <c r="DT24" s="713"/>
      <c r="DU24" s="713"/>
      <c r="DV24" s="738"/>
      <c r="DW24" s="739">
        <v>61.6</v>
      </c>
      <c r="DX24" s="721"/>
      <c r="DY24" s="721"/>
      <c r="DZ24" s="721"/>
      <c r="EA24" s="721"/>
      <c r="EB24" s="721"/>
      <c r="EC24" s="740"/>
    </row>
    <row r="25" spans="2:133" ht="11.25" customHeight="1" x14ac:dyDescent="0.2">
      <c r="B25" s="654" t="s">
        <v>295</v>
      </c>
      <c r="C25" s="655"/>
      <c r="D25" s="655"/>
      <c r="E25" s="655"/>
      <c r="F25" s="655"/>
      <c r="G25" s="655"/>
      <c r="H25" s="655"/>
      <c r="I25" s="655"/>
      <c r="J25" s="655"/>
      <c r="K25" s="655"/>
      <c r="L25" s="655"/>
      <c r="M25" s="655"/>
      <c r="N25" s="655"/>
      <c r="O25" s="655"/>
      <c r="P25" s="655"/>
      <c r="Q25" s="656"/>
      <c r="R25" s="657">
        <v>10125173</v>
      </c>
      <c r="S25" s="658"/>
      <c r="T25" s="658"/>
      <c r="U25" s="658"/>
      <c r="V25" s="658"/>
      <c r="W25" s="658"/>
      <c r="X25" s="658"/>
      <c r="Y25" s="659"/>
      <c r="Z25" s="695">
        <v>60.2</v>
      </c>
      <c r="AA25" s="695"/>
      <c r="AB25" s="695"/>
      <c r="AC25" s="695"/>
      <c r="AD25" s="696">
        <v>9427691</v>
      </c>
      <c r="AE25" s="696"/>
      <c r="AF25" s="696"/>
      <c r="AG25" s="696"/>
      <c r="AH25" s="696"/>
      <c r="AI25" s="696"/>
      <c r="AJ25" s="696"/>
      <c r="AK25" s="696"/>
      <c r="AL25" s="660">
        <v>98.9</v>
      </c>
      <c r="AM25" s="661"/>
      <c r="AN25" s="661"/>
      <c r="AO25" s="697"/>
      <c r="AP25" s="654" t="s">
        <v>296</v>
      </c>
      <c r="AQ25" s="734"/>
      <c r="AR25" s="734"/>
      <c r="AS25" s="734"/>
      <c r="AT25" s="734"/>
      <c r="AU25" s="734"/>
      <c r="AV25" s="734"/>
      <c r="AW25" s="734"/>
      <c r="AX25" s="734"/>
      <c r="AY25" s="734"/>
      <c r="AZ25" s="734"/>
      <c r="BA25" s="734"/>
      <c r="BB25" s="734"/>
      <c r="BC25" s="734"/>
      <c r="BD25" s="734"/>
      <c r="BE25" s="734"/>
      <c r="BF25" s="735"/>
      <c r="BG25" s="657" t="s">
        <v>133</v>
      </c>
      <c r="BH25" s="658"/>
      <c r="BI25" s="658"/>
      <c r="BJ25" s="658"/>
      <c r="BK25" s="658"/>
      <c r="BL25" s="658"/>
      <c r="BM25" s="658"/>
      <c r="BN25" s="659"/>
      <c r="BO25" s="695" t="s">
        <v>133</v>
      </c>
      <c r="BP25" s="695"/>
      <c r="BQ25" s="695"/>
      <c r="BR25" s="695"/>
      <c r="BS25" s="696" t="s">
        <v>133</v>
      </c>
      <c r="BT25" s="696"/>
      <c r="BU25" s="696"/>
      <c r="BV25" s="696"/>
      <c r="BW25" s="696"/>
      <c r="BX25" s="696"/>
      <c r="BY25" s="696"/>
      <c r="BZ25" s="696"/>
      <c r="CA25" s="696"/>
      <c r="CB25" s="736"/>
      <c r="CD25" s="654" t="s">
        <v>297</v>
      </c>
      <c r="CE25" s="655"/>
      <c r="CF25" s="655"/>
      <c r="CG25" s="655"/>
      <c r="CH25" s="655"/>
      <c r="CI25" s="655"/>
      <c r="CJ25" s="655"/>
      <c r="CK25" s="655"/>
      <c r="CL25" s="655"/>
      <c r="CM25" s="655"/>
      <c r="CN25" s="655"/>
      <c r="CO25" s="655"/>
      <c r="CP25" s="655"/>
      <c r="CQ25" s="656"/>
      <c r="CR25" s="657">
        <v>3435550</v>
      </c>
      <c r="CS25" s="670"/>
      <c r="CT25" s="670"/>
      <c r="CU25" s="670"/>
      <c r="CV25" s="670"/>
      <c r="CW25" s="670"/>
      <c r="CX25" s="670"/>
      <c r="CY25" s="671"/>
      <c r="CZ25" s="660">
        <v>21.4</v>
      </c>
      <c r="DA25" s="672"/>
      <c r="DB25" s="672"/>
      <c r="DC25" s="673"/>
      <c r="DD25" s="663">
        <v>3170608</v>
      </c>
      <c r="DE25" s="670"/>
      <c r="DF25" s="670"/>
      <c r="DG25" s="670"/>
      <c r="DH25" s="670"/>
      <c r="DI25" s="670"/>
      <c r="DJ25" s="670"/>
      <c r="DK25" s="671"/>
      <c r="DL25" s="663">
        <v>3101227</v>
      </c>
      <c r="DM25" s="670"/>
      <c r="DN25" s="670"/>
      <c r="DO25" s="670"/>
      <c r="DP25" s="670"/>
      <c r="DQ25" s="670"/>
      <c r="DR25" s="670"/>
      <c r="DS25" s="670"/>
      <c r="DT25" s="670"/>
      <c r="DU25" s="670"/>
      <c r="DV25" s="671"/>
      <c r="DW25" s="660">
        <v>32.200000000000003</v>
      </c>
      <c r="DX25" s="672"/>
      <c r="DY25" s="672"/>
      <c r="DZ25" s="672"/>
      <c r="EA25" s="672"/>
      <c r="EB25" s="672"/>
      <c r="EC25" s="684"/>
    </row>
    <row r="26" spans="2:133" ht="11.25" customHeight="1" x14ac:dyDescent="0.2">
      <c r="B26" s="654" t="s">
        <v>298</v>
      </c>
      <c r="C26" s="655"/>
      <c r="D26" s="655"/>
      <c r="E26" s="655"/>
      <c r="F26" s="655"/>
      <c r="G26" s="655"/>
      <c r="H26" s="655"/>
      <c r="I26" s="655"/>
      <c r="J26" s="655"/>
      <c r="K26" s="655"/>
      <c r="L26" s="655"/>
      <c r="M26" s="655"/>
      <c r="N26" s="655"/>
      <c r="O26" s="655"/>
      <c r="P26" s="655"/>
      <c r="Q26" s="656"/>
      <c r="R26" s="657">
        <v>1632</v>
      </c>
      <c r="S26" s="658"/>
      <c r="T26" s="658"/>
      <c r="U26" s="658"/>
      <c r="V26" s="658"/>
      <c r="W26" s="658"/>
      <c r="X26" s="658"/>
      <c r="Y26" s="659"/>
      <c r="Z26" s="695">
        <v>0</v>
      </c>
      <c r="AA26" s="695"/>
      <c r="AB26" s="695"/>
      <c r="AC26" s="695"/>
      <c r="AD26" s="696">
        <v>1632</v>
      </c>
      <c r="AE26" s="696"/>
      <c r="AF26" s="696"/>
      <c r="AG26" s="696"/>
      <c r="AH26" s="696"/>
      <c r="AI26" s="696"/>
      <c r="AJ26" s="696"/>
      <c r="AK26" s="696"/>
      <c r="AL26" s="660">
        <v>0</v>
      </c>
      <c r="AM26" s="661"/>
      <c r="AN26" s="661"/>
      <c r="AO26" s="697"/>
      <c r="AP26" s="654" t="s">
        <v>299</v>
      </c>
      <c r="AQ26" s="734"/>
      <c r="AR26" s="734"/>
      <c r="AS26" s="734"/>
      <c r="AT26" s="734"/>
      <c r="AU26" s="734"/>
      <c r="AV26" s="734"/>
      <c r="AW26" s="734"/>
      <c r="AX26" s="734"/>
      <c r="AY26" s="734"/>
      <c r="AZ26" s="734"/>
      <c r="BA26" s="734"/>
      <c r="BB26" s="734"/>
      <c r="BC26" s="734"/>
      <c r="BD26" s="734"/>
      <c r="BE26" s="734"/>
      <c r="BF26" s="735"/>
      <c r="BG26" s="657" t="s">
        <v>181</v>
      </c>
      <c r="BH26" s="658"/>
      <c r="BI26" s="658"/>
      <c r="BJ26" s="658"/>
      <c r="BK26" s="658"/>
      <c r="BL26" s="658"/>
      <c r="BM26" s="658"/>
      <c r="BN26" s="659"/>
      <c r="BO26" s="695" t="s">
        <v>133</v>
      </c>
      <c r="BP26" s="695"/>
      <c r="BQ26" s="695"/>
      <c r="BR26" s="695"/>
      <c r="BS26" s="696" t="s">
        <v>181</v>
      </c>
      <c r="BT26" s="696"/>
      <c r="BU26" s="696"/>
      <c r="BV26" s="696"/>
      <c r="BW26" s="696"/>
      <c r="BX26" s="696"/>
      <c r="BY26" s="696"/>
      <c r="BZ26" s="696"/>
      <c r="CA26" s="696"/>
      <c r="CB26" s="736"/>
      <c r="CD26" s="654" t="s">
        <v>300</v>
      </c>
      <c r="CE26" s="655"/>
      <c r="CF26" s="655"/>
      <c r="CG26" s="655"/>
      <c r="CH26" s="655"/>
      <c r="CI26" s="655"/>
      <c r="CJ26" s="655"/>
      <c r="CK26" s="655"/>
      <c r="CL26" s="655"/>
      <c r="CM26" s="655"/>
      <c r="CN26" s="655"/>
      <c r="CO26" s="655"/>
      <c r="CP26" s="655"/>
      <c r="CQ26" s="656"/>
      <c r="CR26" s="657">
        <v>2346318</v>
      </c>
      <c r="CS26" s="658"/>
      <c r="CT26" s="658"/>
      <c r="CU26" s="658"/>
      <c r="CV26" s="658"/>
      <c r="CW26" s="658"/>
      <c r="CX26" s="658"/>
      <c r="CY26" s="659"/>
      <c r="CZ26" s="660">
        <v>14.6</v>
      </c>
      <c r="DA26" s="672"/>
      <c r="DB26" s="672"/>
      <c r="DC26" s="673"/>
      <c r="DD26" s="663">
        <v>2136567</v>
      </c>
      <c r="DE26" s="658"/>
      <c r="DF26" s="658"/>
      <c r="DG26" s="658"/>
      <c r="DH26" s="658"/>
      <c r="DI26" s="658"/>
      <c r="DJ26" s="658"/>
      <c r="DK26" s="659"/>
      <c r="DL26" s="663" t="s">
        <v>133</v>
      </c>
      <c r="DM26" s="658"/>
      <c r="DN26" s="658"/>
      <c r="DO26" s="658"/>
      <c r="DP26" s="658"/>
      <c r="DQ26" s="658"/>
      <c r="DR26" s="658"/>
      <c r="DS26" s="658"/>
      <c r="DT26" s="658"/>
      <c r="DU26" s="658"/>
      <c r="DV26" s="659"/>
      <c r="DW26" s="660" t="s">
        <v>133</v>
      </c>
      <c r="DX26" s="672"/>
      <c r="DY26" s="672"/>
      <c r="DZ26" s="672"/>
      <c r="EA26" s="672"/>
      <c r="EB26" s="672"/>
      <c r="EC26" s="684"/>
    </row>
    <row r="27" spans="2:133" ht="11.25" customHeight="1" x14ac:dyDescent="0.2">
      <c r="B27" s="654" t="s">
        <v>301</v>
      </c>
      <c r="C27" s="655"/>
      <c r="D27" s="655"/>
      <c r="E27" s="655"/>
      <c r="F27" s="655"/>
      <c r="G27" s="655"/>
      <c r="H27" s="655"/>
      <c r="I27" s="655"/>
      <c r="J27" s="655"/>
      <c r="K27" s="655"/>
      <c r="L27" s="655"/>
      <c r="M27" s="655"/>
      <c r="N27" s="655"/>
      <c r="O27" s="655"/>
      <c r="P27" s="655"/>
      <c r="Q27" s="656"/>
      <c r="R27" s="657">
        <v>126031</v>
      </c>
      <c r="S27" s="658"/>
      <c r="T27" s="658"/>
      <c r="U27" s="658"/>
      <c r="V27" s="658"/>
      <c r="W27" s="658"/>
      <c r="X27" s="658"/>
      <c r="Y27" s="659"/>
      <c r="Z27" s="695">
        <v>0.7</v>
      </c>
      <c r="AA27" s="695"/>
      <c r="AB27" s="695"/>
      <c r="AC27" s="695"/>
      <c r="AD27" s="696" t="s">
        <v>181</v>
      </c>
      <c r="AE27" s="696"/>
      <c r="AF27" s="696"/>
      <c r="AG27" s="696"/>
      <c r="AH27" s="696"/>
      <c r="AI27" s="696"/>
      <c r="AJ27" s="696"/>
      <c r="AK27" s="696"/>
      <c r="AL27" s="660" t="s">
        <v>133</v>
      </c>
      <c r="AM27" s="661"/>
      <c r="AN27" s="661"/>
      <c r="AO27" s="697"/>
      <c r="AP27" s="654" t="s">
        <v>302</v>
      </c>
      <c r="AQ27" s="655"/>
      <c r="AR27" s="655"/>
      <c r="AS27" s="655"/>
      <c r="AT27" s="655"/>
      <c r="AU27" s="655"/>
      <c r="AV27" s="655"/>
      <c r="AW27" s="655"/>
      <c r="AX27" s="655"/>
      <c r="AY27" s="655"/>
      <c r="AZ27" s="655"/>
      <c r="BA27" s="655"/>
      <c r="BB27" s="655"/>
      <c r="BC27" s="655"/>
      <c r="BD27" s="655"/>
      <c r="BE27" s="655"/>
      <c r="BF27" s="656"/>
      <c r="BG27" s="657">
        <v>1824959</v>
      </c>
      <c r="BH27" s="658"/>
      <c r="BI27" s="658"/>
      <c r="BJ27" s="658"/>
      <c r="BK27" s="658"/>
      <c r="BL27" s="658"/>
      <c r="BM27" s="658"/>
      <c r="BN27" s="659"/>
      <c r="BO27" s="695">
        <v>100</v>
      </c>
      <c r="BP27" s="695"/>
      <c r="BQ27" s="695"/>
      <c r="BR27" s="695"/>
      <c r="BS27" s="696" t="s">
        <v>133</v>
      </c>
      <c r="BT27" s="696"/>
      <c r="BU27" s="696"/>
      <c r="BV27" s="696"/>
      <c r="BW27" s="696"/>
      <c r="BX27" s="696"/>
      <c r="BY27" s="696"/>
      <c r="BZ27" s="696"/>
      <c r="CA27" s="696"/>
      <c r="CB27" s="736"/>
      <c r="CD27" s="654" t="s">
        <v>303</v>
      </c>
      <c r="CE27" s="655"/>
      <c r="CF27" s="655"/>
      <c r="CG27" s="655"/>
      <c r="CH27" s="655"/>
      <c r="CI27" s="655"/>
      <c r="CJ27" s="655"/>
      <c r="CK27" s="655"/>
      <c r="CL27" s="655"/>
      <c r="CM27" s="655"/>
      <c r="CN27" s="655"/>
      <c r="CO27" s="655"/>
      <c r="CP27" s="655"/>
      <c r="CQ27" s="656"/>
      <c r="CR27" s="657">
        <v>1611188</v>
      </c>
      <c r="CS27" s="670"/>
      <c r="CT27" s="670"/>
      <c r="CU27" s="670"/>
      <c r="CV27" s="670"/>
      <c r="CW27" s="670"/>
      <c r="CX27" s="670"/>
      <c r="CY27" s="671"/>
      <c r="CZ27" s="660">
        <v>10.1</v>
      </c>
      <c r="DA27" s="672"/>
      <c r="DB27" s="672"/>
      <c r="DC27" s="673"/>
      <c r="DD27" s="663">
        <v>447470</v>
      </c>
      <c r="DE27" s="670"/>
      <c r="DF27" s="670"/>
      <c r="DG27" s="670"/>
      <c r="DH27" s="670"/>
      <c r="DI27" s="670"/>
      <c r="DJ27" s="670"/>
      <c r="DK27" s="671"/>
      <c r="DL27" s="663">
        <v>446385</v>
      </c>
      <c r="DM27" s="670"/>
      <c r="DN27" s="670"/>
      <c r="DO27" s="670"/>
      <c r="DP27" s="670"/>
      <c r="DQ27" s="670"/>
      <c r="DR27" s="670"/>
      <c r="DS27" s="670"/>
      <c r="DT27" s="670"/>
      <c r="DU27" s="670"/>
      <c r="DV27" s="671"/>
      <c r="DW27" s="660">
        <v>4.5999999999999996</v>
      </c>
      <c r="DX27" s="672"/>
      <c r="DY27" s="672"/>
      <c r="DZ27" s="672"/>
      <c r="EA27" s="672"/>
      <c r="EB27" s="672"/>
      <c r="EC27" s="684"/>
    </row>
    <row r="28" spans="2:133" ht="11.25" customHeight="1" x14ac:dyDescent="0.2">
      <c r="B28" s="654" t="s">
        <v>304</v>
      </c>
      <c r="C28" s="655"/>
      <c r="D28" s="655"/>
      <c r="E28" s="655"/>
      <c r="F28" s="655"/>
      <c r="G28" s="655"/>
      <c r="H28" s="655"/>
      <c r="I28" s="655"/>
      <c r="J28" s="655"/>
      <c r="K28" s="655"/>
      <c r="L28" s="655"/>
      <c r="M28" s="655"/>
      <c r="N28" s="655"/>
      <c r="O28" s="655"/>
      <c r="P28" s="655"/>
      <c r="Q28" s="656"/>
      <c r="R28" s="657">
        <v>184378</v>
      </c>
      <c r="S28" s="658"/>
      <c r="T28" s="658"/>
      <c r="U28" s="658"/>
      <c r="V28" s="658"/>
      <c r="W28" s="658"/>
      <c r="X28" s="658"/>
      <c r="Y28" s="659"/>
      <c r="Z28" s="695">
        <v>1.1000000000000001</v>
      </c>
      <c r="AA28" s="695"/>
      <c r="AB28" s="695"/>
      <c r="AC28" s="695"/>
      <c r="AD28" s="696" t="s">
        <v>181</v>
      </c>
      <c r="AE28" s="696"/>
      <c r="AF28" s="696"/>
      <c r="AG28" s="696"/>
      <c r="AH28" s="696"/>
      <c r="AI28" s="696"/>
      <c r="AJ28" s="696"/>
      <c r="AK28" s="696"/>
      <c r="AL28" s="660" t="s">
        <v>181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305</v>
      </c>
      <c r="CE28" s="655"/>
      <c r="CF28" s="655"/>
      <c r="CG28" s="655"/>
      <c r="CH28" s="655"/>
      <c r="CI28" s="655"/>
      <c r="CJ28" s="655"/>
      <c r="CK28" s="655"/>
      <c r="CL28" s="655"/>
      <c r="CM28" s="655"/>
      <c r="CN28" s="655"/>
      <c r="CO28" s="655"/>
      <c r="CP28" s="655"/>
      <c r="CQ28" s="656"/>
      <c r="CR28" s="657">
        <v>2381568</v>
      </c>
      <c r="CS28" s="658"/>
      <c r="CT28" s="658"/>
      <c r="CU28" s="658"/>
      <c r="CV28" s="658"/>
      <c r="CW28" s="658"/>
      <c r="CX28" s="658"/>
      <c r="CY28" s="659"/>
      <c r="CZ28" s="660">
        <v>14.9</v>
      </c>
      <c r="DA28" s="672"/>
      <c r="DB28" s="672"/>
      <c r="DC28" s="673"/>
      <c r="DD28" s="663">
        <v>2376815</v>
      </c>
      <c r="DE28" s="658"/>
      <c r="DF28" s="658"/>
      <c r="DG28" s="658"/>
      <c r="DH28" s="658"/>
      <c r="DI28" s="658"/>
      <c r="DJ28" s="658"/>
      <c r="DK28" s="659"/>
      <c r="DL28" s="663">
        <v>2376815</v>
      </c>
      <c r="DM28" s="658"/>
      <c r="DN28" s="658"/>
      <c r="DO28" s="658"/>
      <c r="DP28" s="658"/>
      <c r="DQ28" s="658"/>
      <c r="DR28" s="658"/>
      <c r="DS28" s="658"/>
      <c r="DT28" s="658"/>
      <c r="DU28" s="658"/>
      <c r="DV28" s="659"/>
      <c r="DW28" s="660">
        <v>24.7</v>
      </c>
      <c r="DX28" s="672"/>
      <c r="DY28" s="672"/>
      <c r="DZ28" s="672"/>
      <c r="EA28" s="672"/>
      <c r="EB28" s="672"/>
      <c r="EC28" s="684"/>
    </row>
    <row r="29" spans="2:133" ht="11.25" customHeight="1" x14ac:dyDescent="0.2">
      <c r="B29" s="654" t="s">
        <v>306</v>
      </c>
      <c r="C29" s="655"/>
      <c r="D29" s="655"/>
      <c r="E29" s="655"/>
      <c r="F29" s="655"/>
      <c r="G29" s="655"/>
      <c r="H29" s="655"/>
      <c r="I29" s="655"/>
      <c r="J29" s="655"/>
      <c r="K29" s="655"/>
      <c r="L29" s="655"/>
      <c r="M29" s="655"/>
      <c r="N29" s="655"/>
      <c r="O29" s="655"/>
      <c r="P29" s="655"/>
      <c r="Q29" s="656"/>
      <c r="R29" s="657">
        <v>40490</v>
      </c>
      <c r="S29" s="658"/>
      <c r="T29" s="658"/>
      <c r="U29" s="658"/>
      <c r="V29" s="658"/>
      <c r="W29" s="658"/>
      <c r="X29" s="658"/>
      <c r="Y29" s="659"/>
      <c r="Z29" s="695">
        <v>0.2</v>
      </c>
      <c r="AA29" s="695"/>
      <c r="AB29" s="695"/>
      <c r="AC29" s="695"/>
      <c r="AD29" s="696" t="s">
        <v>133</v>
      </c>
      <c r="AE29" s="696"/>
      <c r="AF29" s="696"/>
      <c r="AG29" s="696"/>
      <c r="AH29" s="696"/>
      <c r="AI29" s="696"/>
      <c r="AJ29" s="696"/>
      <c r="AK29" s="696"/>
      <c r="AL29" s="660" t="s">
        <v>181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307</v>
      </c>
      <c r="CE29" s="677"/>
      <c r="CF29" s="654" t="s">
        <v>308</v>
      </c>
      <c r="CG29" s="655"/>
      <c r="CH29" s="655"/>
      <c r="CI29" s="655"/>
      <c r="CJ29" s="655"/>
      <c r="CK29" s="655"/>
      <c r="CL29" s="655"/>
      <c r="CM29" s="655"/>
      <c r="CN29" s="655"/>
      <c r="CO29" s="655"/>
      <c r="CP29" s="655"/>
      <c r="CQ29" s="656"/>
      <c r="CR29" s="657">
        <v>2381486</v>
      </c>
      <c r="CS29" s="670"/>
      <c r="CT29" s="670"/>
      <c r="CU29" s="670"/>
      <c r="CV29" s="670"/>
      <c r="CW29" s="670"/>
      <c r="CX29" s="670"/>
      <c r="CY29" s="671"/>
      <c r="CZ29" s="660">
        <v>14.9</v>
      </c>
      <c r="DA29" s="672"/>
      <c r="DB29" s="672"/>
      <c r="DC29" s="673"/>
      <c r="DD29" s="663">
        <v>2376733</v>
      </c>
      <c r="DE29" s="670"/>
      <c r="DF29" s="670"/>
      <c r="DG29" s="670"/>
      <c r="DH29" s="670"/>
      <c r="DI29" s="670"/>
      <c r="DJ29" s="670"/>
      <c r="DK29" s="671"/>
      <c r="DL29" s="663">
        <v>2376733</v>
      </c>
      <c r="DM29" s="670"/>
      <c r="DN29" s="670"/>
      <c r="DO29" s="670"/>
      <c r="DP29" s="670"/>
      <c r="DQ29" s="670"/>
      <c r="DR29" s="670"/>
      <c r="DS29" s="670"/>
      <c r="DT29" s="670"/>
      <c r="DU29" s="670"/>
      <c r="DV29" s="671"/>
      <c r="DW29" s="660">
        <v>24.7</v>
      </c>
      <c r="DX29" s="672"/>
      <c r="DY29" s="672"/>
      <c r="DZ29" s="672"/>
      <c r="EA29" s="672"/>
      <c r="EB29" s="672"/>
      <c r="EC29" s="684"/>
    </row>
    <row r="30" spans="2:133" ht="11.25" customHeight="1" x14ac:dyDescent="0.2">
      <c r="B30" s="654" t="s">
        <v>309</v>
      </c>
      <c r="C30" s="655"/>
      <c r="D30" s="655"/>
      <c r="E30" s="655"/>
      <c r="F30" s="655"/>
      <c r="G30" s="655"/>
      <c r="H30" s="655"/>
      <c r="I30" s="655"/>
      <c r="J30" s="655"/>
      <c r="K30" s="655"/>
      <c r="L30" s="655"/>
      <c r="M30" s="655"/>
      <c r="N30" s="655"/>
      <c r="O30" s="655"/>
      <c r="P30" s="655"/>
      <c r="Q30" s="656"/>
      <c r="R30" s="657">
        <v>1815449</v>
      </c>
      <c r="S30" s="658"/>
      <c r="T30" s="658"/>
      <c r="U30" s="658"/>
      <c r="V30" s="658"/>
      <c r="W30" s="658"/>
      <c r="X30" s="658"/>
      <c r="Y30" s="659"/>
      <c r="Z30" s="695">
        <v>10.8</v>
      </c>
      <c r="AA30" s="695"/>
      <c r="AB30" s="695"/>
      <c r="AC30" s="695"/>
      <c r="AD30" s="696" t="s">
        <v>133</v>
      </c>
      <c r="AE30" s="696"/>
      <c r="AF30" s="696"/>
      <c r="AG30" s="696"/>
      <c r="AH30" s="696"/>
      <c r="AI30" s="696"/>
      <c r="AJ30" s="696"/>
      <c r="AK30" s="696"/>
      <c r="AL30" s="660" t="s">
        <v>133</v>
      </c>
      <c r="AM30" s="661"/>
      <c r="AN30" s="661"/>
      <c r="AO30" s="697"/>
      <c r="AP30" s="709" t="s">
        <v>226</v>
      </c>
      <c r="AQ30" s="710"/>
      <c r="AR30" s="710"/>
      <c r="AS30" s="710"/>
      <c r="AT30" s="710"/>
      <c r="AU30" s="710"/>
      <c r="AV30" s="710"/>
      <c r="AW30" s="710"/>
      <c r="AX30" s="710"/>
      <c r="AY30" s="710"/>
      <c r="AZ30" s="710"/>
      <c r="BA30" s="710"/>
      <c r="BB30" s="710"/>
      <c r="BC30" s="710"/>
      <c r="BD30" s="710"/>
      <c r="BE30" s="710"/>
      <c r="BF30" s="711"/>
      <c r="BG30" s="709" t="s">
        <v>310</v>
      </c>
      <c r="BH30" s="732"/>
      <c r="BI30" s="732"/>
      <c r="BJ30" s="732"/>
      <c r="BK30" s="732"/>
      <c r="BL30" s="732"/>
      <c r="BM30" s="732"/>
      <c r="BN30" s="732"/>
      <c r="BO30" s="732"/>
      <c r="BP30" s="732"/>
      <c r="BQ30" s="733"/>
      <c r="BR30" s="709" t="s">
        <v>311</v>
      </c>
      <c r="BS30" s="732"/>
      <c r="BT30" s="732"/>
      <c r="BU30" s="732"/>
      <c r="BV30" s="732"/>
      <c r="BW30" s="732"/>
      <c r="BX30" s="732"/>
      <c r="BY30" s="732"/>
      <c r="BZ30" s="732"/>
      <c r="CA30" s="732"/>
      <c r="CB30" s="733"/>
      <c r="CD30" s="678"/>
      <c r="CE30" s="679"/>
      <c r="CF30" s="654" t="s">
        <v>312</v>
      </c>
      <c r="CG30" s="655"/>
      <c r="CH30" s="655"/>
      <c r="CI30" s="655"/>
      <c r="CJ30" s="655"/>
      <c r="CK30" s="655"/>
      <c r="CL30" s="655"/>
      <c r="CM30" s="655"/>
      <c r="CN30" s="655"/>
      <c r="CO30" s="655"/>
      <c r="CP30" s="655"/>
      <c r="CQ30" s="656"/>
      <c r="CR30" s="657">
        <v>2322611</v>
      </c>
      <c r="CS30" s="658"/>
      <c r="CT30" s="658"/>
      <c r="CU30" s="658"/>
      <c r="CV30" s="658"/>
      <c r="CW30" s="658"/>
      <c r="CX30" s="658"/>
      <c r="CY30" s="659"/>
      <c r="CZ30" s="660">
        <v>14.5</v>
      </c>
      <c r="DA30" s="672"/>
      <c r="DB30" s="672"/>
      <c r="DC30" s="673"/>
      <c r="DD30" s="663">
        <v>2318072</v>
      </c>
      <c r="DE30" s="658"/>
      <c r="DF30" s="658"/>
      <c r="DG30" s="658"/>
      <c r="DH30" s="658"/>
      <c r="DI30" s="658"/>
      <c r="DJ30" s="658"/>
      <c r="DK30" s="659"/>
      <c r="DL30" s="663">
        <v>2318072</v>
      </c>
      <c r="DM30" s="658"/>
      <c r="DN30" s="658"/>
      <c r="DO30" s="658"/>
      <c r="DP30" s="658"/>
      <c r="DQ30" s="658"/>
      <c r="DR30" s="658"/>
      <c r="DS30" s="658"/>
      <c r="DT30" s="658"/>
      <c r="DU30" s="658"/>
      <c r="DV30" s="659"/>
      <c r="DW30" s="660">
        <v>24.1</v>
      </c>
      <c r="DX30" s="672"/>
      <c r="DY30" s="672"/>
      <c r="DZ30" s="672"/>
      <c r="EA30" s="672"/>
      <c r="EB30" s="672"/>
      <c r="EC30" s="684"/>
    </row>
    <row r="31" spans="2:133" ht="11.25" customHeight="1" x14ac:dyDescent="0.2">
      <c r="B31" s="724" t="s">
        <v>313</v>
      </c>
      <c r="C31" s="725"/>
      <c r="D31" s="725"/>
      <c r="E31" s="725"/>
      <c r="F31" s="725"/>
      <c r="G31" s="725"/>
      <c r="H31" s="725"/>
      <c r="I31" s="725"/>
      <c r="J31" s="725"/>
      <c r="K31" s="725"/>
      <c r="L31" s="725"/>
      <c r="M31" s="725"/>
      <c r="N31" s="725"/>
      <c r="O31" s="725"/>
      <c r="P31" s="725"/>
      <c r="Q31" s="726"/>
      <c r="R31" s="657" t="s">
        <v>133</v>
      </c>
      <c r="S31" s="658"/>
      <c r="T31" s="658"/>
      <c r="U31" s="658"/>
      <c r="V31" s="658"/>
      <c r="W31" s="658"/>
      <c r="X31" s="658"/>
      <c r="Y31" s="659"/>
      <c r="Z31" s="695" t="s">
        <v>133</v>
      </c>
      <c r="AA31" s="695"/>
      <c r="AB31" s="695"/>
      <c r="AC31" s="695"/>
      <c r="AD31" s="696" t="s">
        <v>133</v>
      </c>
      <c r="AE31" s="696"/>
      <c r="AF31" s="696"/>
      <c r="AG31" s="696"/>
      <c r="AH31" s="696"/>
      <c r="AI31" s="696"/>
      <c r="AJ31" s="696"/>
      <c r="AK31" s="696"/>
      <c r="AL31" s="660" t="s">
        <v>133</v>
      </c>
      <c r="AM31" s="661"/>
      <c r="AN31" s="661"/>
      <c r="AO31" s="697"/>
      <c r="AP31" s="727" t="s">
        <v>314</v>
      </c>
      <c r="AQ31" s="728"/>
      <c r="AR31" s="728"/>
      <c r="AS31" s="728"/>
      <c r="AT31" s="729" t="s">
        <v>315</v>
      </c>
      <c r="AU31" s="218"/>
      <c r="AV31" s="218"/>
      <c r="AW31" s="218"/>
      <c r="AX31" s="715" t="s">
        <v>190</v>
      </c>
      <c r="AY31" s="716"/>
      <c r="AZ31" s="716"/>
      <c r="BA31" s="716"/>
      <c r="BB31" s="716"/>
      <c r="BC31" s="716"/>
      <c r="BD31" s="716"/>
      <c r="BE31" s="716"/>
      <c r="BF31" s="717"/>
      <c r="BG31" s="719">
        <v>99.3</v>
      </c>
      <c r="BH31" s="720"/>
      <c r="BI31" s="720"/>
      <c r="BJ31" s="720"/>
      <c r="BK31" s="720"/>
      <c r="BL31" s="720"/>
      <c r="BM31" s="721">
        <v>97.9</v>
      </c>
      <c r="BN31" s="720"/>
      <c r="BO31" s="720"/>
      <c r="BP31" s="720"/>
      <c r="BQ31" s="722"/>
      <c r="BR31" s="719">
        <v>99.2</v>
      </c>
      <c r="BS31" s="720"/>
      <c r="BT31" s="720"/>
      <c r="BU31" s="720"/>
      <c r="BV31" s="720"/>
      <c r="BW31" s="720"/>
      <c r="BX31" s="721">
        <v>97.7</v>
      </c>
      <c r="BY31" s="720"/>
      <c r="BZ31" s="720"/>
      <c r="CA31" s="720"/>
      <c r="CB31" s="722"/>
      <c r="CD31" s="678"/>
      <c r="CE31" s="679"/>
      <c r="CF31" s="654" t="s">
        <v>316</v>
      </c>
      <c r="CG31" s="655"/>
      <c r="CH31" s="655"/>
      <c r="CI31" s="655"/>
      <c r="CJ31" s="655"/>
      <c r="CK31" s="655"/>
      <c r="CL31" s="655"/>
      <c r="CM31" s="655"/>
      <c r="CN31" s="655"/>
      <c r="CO31" s="655"/>
      <c r="CP31" s="655"/>
      <c r="CQ31" s="656"/>
      <c r="CR31" s="657">
        <v>58875</v>
      </c>
      <c r="CS31" s="670"/>
      <c r="CT31" s="670"/>
      <c r="CU31" s="670"/>
      <c r="CV31" s="670"/>
      <c r="CW31" s="670"/>
      <c r="CX31" s="670"/>
      <c r="CY31" s="671"/>
      <c r="CZ31" s="660">
        <v>0.4</v>
      </c>
      <c r="DA31" s="672"/>
      <c r="DB31" s="672"/>
      <c r="DC31" s="673"/>
      <c r="DD31" s="663">
        <v>58661</v>
      </c>
      <c r="DE31" s="670"/>
      <c r="DF31" s="670"/>
      <c r="DG31" s="670"/>
      <c r="DH31" s="670"/>
      <c r="DI31" s="670"/>
      <c r="DJ31" s="670"/>
      <c r="DK31" s="671"/>
      <c r="DL31" s="663">
        <v>58661</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2">
      <c r="B32" s="654" t="s">
        <v>317</v>
      </c>
      <c r="C32" s="655"/>
      <c r="D32" s="655"/>
      <c r="E32" s="655"/>
      <c r="F32" s="655"/>
      <c r="G32" s="655"/>
      <c r="H32" s="655"/>
      <c r="I32" s="655"/>
      <c r="J32" s="655"/>
      <c r="K32" s="655"/>
      <c r="L32" s="655"/>
      <c r="M32" s="655"/>
      <c r="N32" s="655"/>
      <c r="O32" s="655"/>
      <c r="P32" s="655"/>
      <c r="Q32" s="656"/>
      <c r="R32" s="657">
        <v>997415</v>
      </c>
      <c r="S32" s="658"/>
      <c r="T32" s="658"/>
      <c r="U32" s="658"/>
      <c r="V32" s="658"/>
      <c r="W32" s="658"/>
      <c r="X32" s="658"/>
      <c r="Y32" s="659"/>
      <c r="Z32" s="695">
        <v>5.9</v>
      </c>
      <c r="AA32" s="695"/>
      <c r="AB32" s="695"/>
      <c r="AC32" s="695"/>
      <c r="AD32" s="696" t="s">
        <v>133</v>
      </c>
      <c r="AE32" s="696"/>
      <c r="AF32" s="696"/>
      <c r="AG32" s="696"/>
      <c r="AH32" s="696"/>
      <c r="AI32" s="696"/>
      <c r="AJ32" s="696"/>
      <c r="AK32" s="696"/>
      <c r="AL32" s="660" t="s">
        <v>133</v>
      </c>
      <c r="AM32" s="661"/>
      <c r="AN32" s="661"/>
      <c r="AO32" s="697"/>
      <c r="AP32" s="698"/>
      <c r="AQ32" s="699"/>
      <c r="AR32" s="699"/>
      <c r="AS32" s="699"/>
      <c r="AT32" s="730"/>
      <c r="AU32" s="214" t="s">
        <v>318</v>
      </c>
      <c r="AX32" s="654" t="s">
        <v>319</v>
      </c>
      <c r="AY32" s="655"/>
      <c r="AZ32" s="655"/>
      <c r="BA32" s="655"/>
      <c r="BB32" s="655"/>
      <c r="BC32" s="655"/>
      <c r="BD32" s="655"/>
      <c r="BE32" s="655"/>
      <c r="BF32" s="656"/>
      <c r="BG32" s="723">
        <v>99.5</v>
      </c>
      <c r="BH32" s="670"/>
      <c r="BI32" s="670"/>
      <c r="BJ32" s="670"/>
      <c r="BK32" s="670"/>
      <c r="BL32" s="670"/>
      <c r="BM32" s="661">
        <v>99.1</v>
      </c>
      <c r="BN32" s="670"/>
      <c r="BO32" s="670"/>
      <c r="BP32" s="670"/>
      <c r="BQ32" s="693"/>
      <c r="BR32" s="723">
        <v>99.6</v>
      </c>
      <c r="BS32" s="670"/>
      <c r="BT32" s="670"/>
      <c r="BU32" s="670"/>
      <c r="BV32" s="670"/>
      <c r="BW32" s="670"/>
      <c r="BX32" s="661">
        <v>99.2</v>
      </c>
      <c r="BY32" s="670"/>
      <c r="BZ32" s="670"/>
      <c r="CA32" s="670"/>
      <c r="CB32" s="693"/>
      <c r="CD32" s="680"/>
      <c r="CE32" s="681"/>
      <c r="CF32" s="654" t="s">
        <v>320</v>
      </c>
      <c r="CG32" s="655"/>
      <c r="CH32" s="655"/>
      <c r="CI32" s="655"/>
      <c r="CJ32" s="655"/>
      <c r="CK32" s="655"/>
      <c r="CL32" s="655"/>
      <c r="CM32" s="655"/>
      <c r="CN32" s="655"/>
      <c r="CO32" s="655"/>
      <c r="CP32" s="655"/>
      <c r="CQ32" s="656"/>
      <c r="CR32" s="657">
        <v>82</v>
      </c>
      <c r="CS32" s="658"/>
      <c r="CT32" s="658"/>
      <c r="CU32" s="658"/>
      <c r="CV32" s="658"/>
      <c r="CW32" s="658"/>
      <c r="CX32" s="658"/>
      <c r="CY32" s="659"/>
      <c r="CZ32" s="660">
        <v>0</v>
      </c>
      <c r="DA32" s="672"/>
      <c r="DB32" s="672"/>
      <c r="DC32" s="673"/>
      <c r="DD32" s="663">
        <v>82</v>
      </c>
      <c r="DE32" s="658"/>
      <c r="DF32" s="658"/>
      <c r="DG32" s="658"/>
      <c r="DH32" s="658"/>
      <c r="DI32" s="658"/>
      <c r="DJ32" s="658"/>
      <c r="DK32" s="659"/>
      <c r="DL32" s="663">
        <v>82</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321</v>
      </c>
      <c r="C33" s="655"/>
      <c r="D33" s="655"/>
      <c r="E33" s="655"/>
      <c r="F33" s="655"/>
      <c r="G33" s="655"/>
      <c r="H33" s="655"/>
      <c r="I33" s="655"/>
      <c r="J33" s="655"/>
      <c r="K33" s="655"/>
      <c r="L33" s="655"/>
      <c r="M33" s="655"/>
      <c r="N33" s="655"/>
      <c r="O33" s="655"/>
      <c r="P33" s="655"/>
      <c r="Q33" s="656"/>
      <c r="R33" s="657">
        <v>159782</v>
      </c>
      <c r="S33" s="658"/>
      <c r="T33" s="658"/>
      <c r="U33" s="658"/>
      <c r="V33" s="658"/>
      <c r="W33" s="658"/>
      <c r="X33" s="658"/>
      <c r="Y33" s="659"/>
      <c r="Z33" s="695">
        <v>0.9</v>
      </c>
      <c r="AA33" s="695"/>
      <c r="AB33" s="695"/>
      <c r="AC33" s="695"/>
      <c r="AD33" s="696">
        <v>34347</v>
      </c>
      <c r="AE33" s="696"/>
      <c r="AF33" s="696"/>
      <c r="AG33" s="696"/>
      <c r="AH33" s="696"/>
      <c r="AI33" s="696"/>
      <c r="AJ33" s="696"/>
      <c r="AK33" s="696"/>
      <c r="AL33" s="660">
        <v>0.4</v>
      </c>
      <c r="AM33" s="661"/>
      <c r="AN33" s="661"/>
      <c r="AO33" s="697"/>
      <c r="AP33" s="700"/>
      <c r="AQ33" s="701"/>
      <c r="AR33" s="701"/>
      <c r="AS33" s="701"/>
      <c r="AT33" s="731"/>
      <c r="AU33" s="219"/>
      <c r="AV33" s="219"/>
      <c r="AW33" s="219"/>
      <c r="AX33" s="638" t="s">
        <v>322</v>
      </c>
      <c r="AY33" s="639"/>
      <c r="AZ33" s="639"/>
      <c r="BA33" s="639"/>
      <c r="BB33" s="639"/>
      <c r="BC33" s="639"/>
      <c r="BD33" s="639"/>
      <c r="BE33" s="639"/>
      <c r="BF33" s="640"/>
      <c r="BG33" s="718">
        <v>98.9</v>
      </c>
      <c r="BH33" s="642"/>
      <c r="BI33" s="642"/>
      <c r="BJ33" s="642"/>
      <c r="BK33" s="642"/>
      <c r="BL33" s="642"/>
      <c r="BM33" s="688">
        <v>96.4</v>
      </c>
      <c r="BN33" s="642"/>
      <c r="BO33" s="642"/>
      <c r="BP33" s="642"/>
      <c r="BQ33" s="705"/>
      <c r="BR33" s="718">
        <v>98.7</v>
      </c>
      <c r="BS33" s="642"/>
      <c r="BT33" s="642"/>
      <c r="BU33" s="642"/>
      <c r="BV33" s="642"/>
      <c r="BW33" s="642"/>
      <c r="BX33" s="688">
        <v>96.1</v>
      </c>
      <c r="BY33" s="642"/>
      <c r="BZ33" s="642"/>
      <c r="CA33" s="642"/>
      <c r="CB33" s="705"/>
      <c r="CD33" s="654" t="s">
        <v>323</v>
      </c>
      <c r="CE33" s="655"/>
      <c r="CF33" s="655"/>
      <c r="CG33" s="655"/>
      <c r="CH33" s="655"/>
      <c r="CI33" s="655"/>
      <c r="CJ33" s="655"/>
      <c r="CK33" s="655"/>
      <c r="CL33" s="655"/>
      <c r="CM33" s="655"/>
      <c r="CN33" s="655"/>
      <c r="CO33" s="655"/>
      <c r="CP33" s="655"/>
      <c r="CQ33" s="656"/>
      <c r="CR33" s="657">
        <v>6981727</v>
      </c>
      <c r="CS33" s="670"/>
      <c r="CT33" s="670"/>
      <c r="CU33" s="670"/>
      <c r="CV33" s="670"/>
      <c r="CW33" s="670"/>
      <c r="CX33" s="670"/>
      <c r="CY33" s="671"/>
      <c r="CZ33" s="660">
        <v>43.6</v>
      </c>
      <c r="DA33" s="672"/>
      <c r="DB33" s="672"/>
      <c r="DC33" s="673"/>
      <c r="DD33" s="663">
        <v>3846598</v>
      </c>
      <c r="DE33" s="670"/>
      <c r="DF33" s="670"/>
      <c r="DG33" s="670"/>
      <c r="DH33" s="670"/>
      <c r="DI33" s="670"/>
      <c r="DJ33" s="670"/>
      <c r="DK33" s="671"/>
      <c r="DL33" s="663">
        <v>3014614</v>
      </c>
      <c r="DM33" s="670"/>
      <c r="DN33" s="670"/>
      <c r="DO33" s="670"/>
      <c r="DP33" s="670"/>
      <c r="DQ33" s="670"/>
      <c r="DR33" s="670"/>
      <c r="DS33" s="670"/>
      <c r="DT33" s="670"/>
      <c r="DU33" s="670"/>
      <c r="DV33" s="671"/>
      <c r="DW33" s="660">
        <v>31.3</v>
      </c>
      <c r="DX33" s="672"/>
      <c r="DY33" s="672"/>
      <c r="DZ33" s="672"/>
      <c r="EA33" s="672"/>
      <c r="EB33" s="672"/>
      <c r="EC33" s="684"/>
    </row>
    <row r="34" spans="2:133" ht="11.25" customHeight="1" x14ac:dyDescent="0.2">
      <c r="B34" s="654" t="s">
        <v>324</v>
      </c>
      <c r="C34" s="655"/>
      <c r="D34" s="655"/>
      <c r="E34" s="655"/>
      <c r="F34" s="655"/>
      <c r="G34" s="655"/>
      <c r="H34" s="655"/>
      <c r="I34" s="655"/>
      <c r="J34" s="655"/>
      <c r="K34" s="655"/>
      <c r="L34" s="655"/>
      <c r="M34" s="655"/>
      <c r="N34" s="655"/>
      <c r="O34" s="655"/>
      <c r="P34" s="655"/>
      <c r="Q34" s="656"/>
      <c r="R34" s="657">
        <v>989078</v>
      </c>
      <c r="S34" s="658"/>
      <c r="T34" s="658"/>
      <c r="U34" s="658"/>
      <c r="V34" s="658"/>
      <c r="W34" s="658"/>
      <c r="X34" s="658"/>
      <c r="Y34" s="659"/>
      <c r="Z34" s="695">
        <v>5.9</v>
      </c>
      <c r="AA34" s="695"/>
      <c r="AB34" s="695"/>
      <c r="AC34" s="695"/>
      <c r="AD34" s="696" t="s">
        <v>181</v>
      </c>
      <c r="AE34" s="696"/>
      <c r="AF34" s="696"/>
      <c r="AG34" s="696"/>
      <c r="AH34" s="696"/>
      <c r="AI34" s="696"/>
      <c r="AJ34" s="696"/>
      <c r="AK34" s="696"/>
      <c r="AL34" s="660" t="s">
        <v>133</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325</v>
      </c>
      <c r="CE34" s="655"/>
      <c r="CF34" s="655"/>
      <c r="CG34" s="655"/>
      <c r="CH34" s="655"/>
      <c r="CI34" s="655"/>
      <c r="CJ34" s="655"/>
      <c r="CK34" s="655"/>
      <c r="CL34" s="655"/>
      <c r="CM34" s="655"/>
      <c r="CN34" s="655"/>
      <c r="CO34" s="655"/>
      <c r="CP34" s="655"/>
      <c r="CQ34" s="656"/>
      <c r="CR34" s="657">
        <v>2768757</v>
      </c>
      <c r="CS34" s="658"/>
      <c r="CT34" s="658"/>
      <c r="CU34" s="658"/>
      <c r="CV34" s="658"/>
      <c r="CW34" s="658"/>
      <c r="CX34" s="658"/>
      <c r="CY34" s="659"/>
      <c r="CZ34" s="660">
        <v>17.3</v>
      </c>
      <c r="DA34" s="672"/>
      <c r="DB34" s="672"/>
      <c r="DC34" s="673"/>
      <c r="DD34" s="663">
        <v>1227508</v>
      </c>
      <c r="DE34" s="658"/>
      <c r="DF34" s="658"/>
      <c r="DG34" s="658"/>
      <c r="DH34" s="658"/>
      <c r="DI34" s="658"/>
      <c r="DJ34" s="658"/>
      <c r="DK34" s="659"/>
      <c r="DL34" s="663">
        <v>1069239</v>
      </c>
      <c r="DM34" s="658"/>
      <c r="DN34" s="658"/>
      <c r="DO34" s="658"/>
      <c r="DP34" s="658"/>
      <c r="DQ34" s="658"/>
      <c r="DR34" s="658"/>
      <c r="DS34" s="658"/>
      <c r="DT34" s="658"/>
      <c r="DU34" s="658"/>
      <c r="DV34" s="659"/>
      <c r="DW34" s="660">
        <v>11.1</v>
      </c>
      <c r="DX34" s="672"/>
      <c r="DY34" s="672"/>
      <c r="DZ34" s="672"/>
      <c r="EA34" s="672"/>
      <c r="EB34" s="672"/>
      <c r="EC34" s="684"/>
    </row>
    <row r="35" spans="2:133" ht="11.25" customHeight="1" x14ac:dyDescent="0.2">
      <c r="B35" s="654" t="s">
        <v>326</v>
      </c>
      <c r="C35" s="655"/>
      <c r="D35" s="655"/>
      <c r="E35" s="655"/>
      <c r="F35" s="655"/>
      <c r="G35" s="655"/>
      <c r="H35" s="655"/>
      <c r="I35" s="655"/>
      <c r="J35" s="655"/>
      <c r="K35" s="655"/>
      <c r="L35" s="655"/>
      <c r="M35" s="655"/>
      <c r="N35" s="655"/>
      <c r="O35" s="655"/>
      <c r="P35" s="655"/>
      <c r="Q35" s="656"/>
      <c r="R35" s="657">
        <v>398652</v>
      </c>
      <c r="S35" s="658"/>
      <c r="T35" s="658"/>
      <c r="U35" s="658"/>
      <c r="V35" s="658"/>
      <c r="W35" s="658"/>
      <c r="X35" s="658"/>
      <c r="Y35" s="659"/>
      <c r="Z35" s="695">
        <v>2.4</v>
      </c>
      <c r="AA35" s="695"/>
      <c r="AB35" s="695"/>
      <c r="AC35" s="695"/>
      <c r="AD35" s="696" t="s">
        <v>181</v>
      </c>
      <c r="AE35" s="696"/>
      <c r="AF35" s="696"/>
      <c r="AG35" s="696"/>
      <c r="AH35" s="696"/>
      <c r="AI35" s="696"/>
      <c r="AJ35" s="696"/>
      <c r="AK35" s="696"/>
      <c r="AL35" s="660" t="s">
        <v>133</v>
      </c>
      <c r="AM35" s="661"/>
      <c r="AN35" s="661"/>
      <c r="AO35" s="697"/>
      <c r="AP35" s="222"/>
      <c r="AQ35" s="709" t="s">
        <v>327</v>
      </c>
      <c r="AR35" s="710"/>
      <c r="AS35" s="710"/>
      <c r="AT35" s="710"/>
      <c r="AU35" s="710"/>
      <c r="AV35" s="710"/>
      <c r="AW35" s="710"/>
      <c r="AX35" s="710"/>
      <c r="AY35" s="710"/>
      <c r="AZ35" s="710"/>
      <c r="BA35" s="710"/>
      <c r="BB35" s="710"/>
      <c r="BC35" s="710"/>
      <c r="BD35" s="710"/>
      <c r="BE35" s="710"/>
      <c r="BF35" s="711"/>
      <c r="BG35" s="709" t="s">
        <v>328</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329</v>
      </c>
      <c r="CE35" s="655"/>
      <c r="CF35" s="655"/>
      <c r="CG35" s="655"/>
      <c r="CH35" s="655"/>
      <c r="CI35" s="655"/>
      <c r="CJ35" s="655"/>
      <c r="CK35" s="655"/>
      <c r="CL35" s="655"/>
      <c r="CM35" s="655"/>
      <c r="CN35" s="655"/>
      <c r="CO35" s="655"/>
      <c r="CP35" s="655"/>
      <c r="CQ35" s="656"/>
      <c r="CR35" s="657">
        <v>86105</v>
      </c>
      <c r="CS35" s="670"/>
      <c r="CT35" s="670"/>
      <c r="CU35" s="670"/>
      <c r="CV35" s="670"/>
      <c r="CW35" s="670"/>
      <c r="CX35" s="670"/>
      <c r="CY35" s="671"/>
      <c r="CZ35" s="660">
        <v>0.5</v>
      </c>
      <c r="DA35" s="672"/>
      <c r="DB35" s="672"/>
      <c r="DC35" s="673"/>
      <c r="DD35" s="663">
        <v>65028</v>
      </c>
      <c r="DE35" s="670"/>
      <c r="DF35" s="670"/>
      <c r="DG35" s="670"/>
      <c r="DH35" s="670"/>
      <c r="DI35" s="670"/>
      <c r="DJ35" s="670"/>
      <c r="DK35" s="671"/>
      <c r="DL35" s="663">
        <v>65028</v>
      </c>
      <c r="DM35" s="670"/>
      <c r="DN35" s="670"/>
      <c r="DO35" s="670"/>
      <c r="DP35" s="670"/>
      <c r="DQ35" s="670"/>
      <c r="DR35" s="670"/>
      <c r="DS35" s="670"/>
      <c r="DT35" s="670"/>
      <c r="DU35" s="670"/>
      <c r="DV35" s="671"/>
      <c r="DW35" s="660">
        <v>0.7</v>
      </c>
      <c r="DX35" s="672"/>
      <c r="DY35" s="672"/>
      <c r="DZ35" s="672"/>
      <c r="EA35" s="672"/>
      <c r="EB35" s="672"/>
      <c r="EC35" s="684"/>
    </row>
    <row r="36" spans="2:133" ht="11.25" customHeight="1" x14ac:dyDescent="0.2">
      <c r="B36" s="654" t="s">
        <v>330</v>
      </c>
      <c r="C36" s="655"/>
      <c r="D36" s="655"/>
      <c r="E36" s="655"/>
      <c r="F36" s="655"/>
      <c r="G36" s="655"/>
      <c r="H36" s="655"/>
      <c r="I36" s="655"/>
      <c r="J36" s="655"/>
      <c r="K36" s="655"/>
      <c r="L36" s="655"/>
      <c r="M36" s="655"/>
      <c r="N36" s="655"/>
      <c r="O36" s="655"/>
      <c r="P36" s="655"/>
      <c r="Q36" s="656"/>
      <c r="R36" s="657">
        <v>876606</v>
      </c>
      <c r="S36" s="658"/>
      <c r="T36" s="658"/>
      <c r="U36" s="658"/>
      <c r="V36" s="658"/>
      <c r="W36" s="658"/>
      <c r="X36" s="658"/>
      <c r="Y36" s="659"/>
      <c r="Z36" s="695">
        <v>5.2</v>
      </c>
      <c r="AA36" s="695"/>
      <c r="AB36" s="695"/>
      <c r="AC36" s="695"/>
      <c r="AD36" s="696" t="s">
        <v>133</v>
      </c>
      <c r="AE36" s="696"/>
      <c r="AF36" s="696"/>
      <c r="AG36" s="696"/>
      <c r="AH36" s="696"/>
      <c r="AI36" s="696"/>
      <c r="AJ36" s="696"/>
      <c r="AK36" s="696"/>
      <c r="AL36" s="660" t="s">
        <v>133</v>
      </c>
      <c r="AM36" s="661"/>
      <c r="AN36" s="661"/>
      <c r="AO36" s="697"/>
      <c r="AP36" s="222"/>
      <c r="AQ36" s="706" t="s">
        <v>331</v>
      </c>
      <c r="AR36" s="707"/>
      <c r="AS36" s="707"/>
      <c r="AT36" s="707"/>
      <c r="AU36" s="707"/>
      <c r="AV36" s="707"/>
      <c r="AW36" s="707"/>
      <c r="AX36" s="707"/>
      <c r="AY36" s="708"/>
      <c r="AZ36" s="712">
        <v>2067711</v>
      </c>
      <c r="BA36" s="713"/>
      <c r="BB36" s="713"/>
      <c r="BC36" s="713"/>
      <c r="BD36" s="713"/>
      <c r="BE36" s="713"/>
      <c r="BF36" s="714"/>
      <c r="BG36" s="715" t="s">
        <v>332</v>
      </c>
      <c r="BH36" s="716"/>
      <c r="BI36" s="716"/>
      <c r="BJ36" s="716"/>
      <c r="BK36" s="716"/>
      <c r="BL36" s="716"/>
      <c r="BM36" s="716"/>
      <c r="BN36" s="716"/>
      <c r="BO36" s="716"/>
      <c r="BP36" s="716"/>
      <c r="BQ36" s="716"/>
      <c r="BR36" s="716"/>
      <c r="BS36" s="716"/>
      <c r="BT36" s="716"/>
      <c r="BU36" s="717"/>
      <c r="BV36" s="712">
        <v>32369</v>
      </c>
      <c r="BW36" s="713"/>
      <c r="BX36" s="713"/>
      <c r="BY36" s="713"/>
      <c r="BZ36" s="713"/>
      <c r="CA36" s="713"/>
      <c r="CB36" s="714"/>
      <c r="CD36" s="654" t="s">
        <v>333</v>
      </c>
      <c r="CE36" s="655"/>
      <c r="CF36" s="655"/>
      <c r="CG36" s="655"/>
      <c r="CH36" s="655"/>
      <c r="CI36" s="655"/>
      <c r="CJ36" s="655"/>
      <c r="CK36" s="655"/>
      <c r="CL36" s="655"/>
      <c r="CM36" s="655"/>
      <c r="CN36" s="655"/>
      <c r="CO36" s="655"/>
      <c r="CP36" s="655"/>
      <c r="CQ36" s="656"/>
      <c r="CR36" s="657">
        <v>2113326</v>
      </c>
      <c r="CS36" s="658"/>
      <c r="CT36" s="658"/>
      <c r="CU36" s="658"/>
      <c r="CV36" s="658"/>
      <c r="CW36" s="658"/>
      <c r="CX36" s="658"/>
      <c r="CY36" s="659"/>
      <c r="CZ36" s="660">
        <v>13.2</v>
      </c>
      <c r="DA36" s="672"/>
      <c r="DB36" s="672"/>
      <c r="DC36" s="673"/>
      <c r="DD36" s="663">
        <v>1239074</v>
      </c>
      <c r="DE36" s="658"/>
      <c r="DF36" s="658"/>
      <c r="DG36" s="658"/>
      <c r="DH36" s="658"/>
      <c r="DI36" s="658"/>
      <c r="DJ36" s="658"/>
      <c r="DK36" s="659"/>
      <c r="DL36" s="663">
        <v>910703</v>
      </c>
      <c r="DM36" s="658"/>
      <c r="DN36" s="658"/>
      <c r="DO36" s="658"/>
      <c r="DP36" s="658"/>
      <c r="DQ36" s="658"/>
      <c r="DR36" s="658"/>
      <c r="DS36" s="658"/>
      <c r="DT36" s="658"/>
      <c r="DU36" s="658"/>
      <c r="DV36" s="659"/>
      <c r="DW36" s="660">
        <v>9.5</v>
      </c>
      <c r="DX36" s="672"/>
      <c r="DY36" s="672"/>
      <c r="DZ36" s="672"/>
      <c r="EA36" s="672"/>
      <c r="EB36" s="672"/>
      <c r="EC36" s="684"/>
    </row>
    <row r="37" spans="2:133" ht="11.25" customHeight="1" x14ac:dyDescent="0.2">
      <c r="B37" s="654" t="s">
        <v>334</v>
      </c>
      <c r="C37" s="655"/>
      <c r="D37" s="655"/>
      <c r="E37" s="655"/>
      <c r="F37" s="655"/>
      <c r="G37" s="655"/>
      <c r="H37" s="655"/>
      <c r="I37" s="655"/>
      <c r="J37" s="655"/>
      <c r="K37" s="655"/>
      <c r="L37" s="655"/>
      <c r="M37" s="655"/>
      <c r="N37" s="655"/>
      <c r="O37" s="655"/>
      <c r="P37" s="655"/>
      <c r="Q37" s="656"/>
      <c r="R37" s="657">
        <v>226780</v>
      </c>
      <c r="S37" s="658"/>
      <c r="T37" s="658"/>
      <c r="U37" s="658"/>
      <c r="V37" s="658"/>
      <c r="W37" s="658"/>
      <c r="X37" s="658"/>
      <c r="Y37" s="659"/>
      <c r="Z37" s="695">
        <v>1.3</v>
      </c>
      <c r="AA37" s="695"/>
      <c r="AB37" s="695"/>
      <c r="AC37" s="695"/>
      <c r="AD37" s="696">
        <v>71169</v>
      </c>
      <c r="AE37" s="696"/>
      <c r="AF37" s="696"/>
      <c r="AG37" s="696"/>
      <c r="AH37" s="696"/>
      <c r="AI37" s="696"/>
      <c r="AJ37" s="696"/>
      <c r="AK37" s="696"/>
      <c r="AL37" s="660">
        <v>0.7</v>
      </c>
      <c r="AM37" s="661"/>
      <c r="AN37" s="661"/>
      <c r="AO37" s="697"/>
      <c r="AQ37" s="690" t="s">
        <v>335</v>
      </c>
      <c r="AR37" s="691"/>
      <c r="AS37" s="691"/>
      <c r="AT37" s="691"/>
      <c r="AU37" s="691"/>
      <c r="AV37" s="691"/>
      <c r="AW37" s="691"/>
      <c r="AX37" s="691"/>
      <c r="AY37" s="692"/>
      <c r="AZ37" s="657">
        <v>303648</v>
      </c>
      <c r="BA37" s="658"/>
      <c r="BB37" s="658"/>
      <c r="BC37" s="658"/>
      <c r="BD37" s="670"/>
      <c r="BE37" s="670"/>
      <c r="BF37" s="693"/>
      <c r="BG37" s="654" t="s">
        <v>336</v>
      </c>
      <c r="BH37" s="655"/>
      <c r="BI37" s="655"/>
      <c r="BJ37" s="655"/>
      <c r="BK37" s="655"/>
      <c r="BL37" s="655"/>
      <c r="BM37" s="655"/>
      <c r="BN37" s="655"/>
      <c r="BO37" s="655"/>
      <c r="BP37" s="655"/>
      <c r="BQ37" s="655"/>
      <c r="BR37" s="655"/>
      <c r="BS37" s="655"/>
      <c r="BT37" s="655"/>
      <c r="BU37" s="656"/>
      <c r="BV37" s="657">
        <v>-132062</v>
      </c>
      <c r="BW37" s="658"/>
      <c r="BX37" s="658"/>
      <c r="BY37" s="658"/>
      <c r="BZ37" s="658"/>
      <c r="CA37" s="658"/>
      <c r="CB37" s="694"/>
      <c r="CD37" s="654" t="s">
        <v>337</v>
      </c>
      <c r="CE37" s="655"/>
      <c r="CF37" s="655"/>
      <c r="CG37" s="655"/>
      <c r="CH37" s="655"/>
      <c r="CI37" s="655"/>
      <c r="CJ37" s="655"/>
      <c r="CK37" s="655"/>
      <c r="CL37" s="655"/>
      <c r="CM37" s="655"/>
      <c r="CN37" s="655"/>
      <c r="CO37" s="655"/>
      <c r="CP37" s="655"/>
      <c r="CQ37" s="656"/>
      <c r="CR37" s="657">
        <v>289218</v>
      </c>
      <c r="CS37" s="670"/>
      <c r="CT37" s="670"/>
      <c r="CU37" s="670"/>
      <c r="CV37" s="670"/>
      <c r="CW37" s="670"/>
      <c r="CX37" s="670"/>
      <c r="CY37" s="671"/>
      <c r="CZ37" s="660">
        <v>1.8</v>
      </c>
      <c r="DA37" s="672"/>
      <c r="DB37" s="672"/>
      <c r="DC37" s="673"/>
      <c r="DD37" s="663">
        <v>279390</v>
      </c>
      <c r="DE37" s="670"/>
      <c r="DF37" s="670"/>
      <c r="DG37" s="670"/>
      <c r="DH37" s="670"/>
      <c r="DI37" s="670"/>
      <c r="DJ37" s="670"/>
      <c r="DK37" s="671"/>
      <c r="DL37" s="663">
        <v>279390</v>
      </c>
      <c r="DM37" s="670"/>
      <c r="DN37" s="670"/>
      <c r="DO37" s="670"/>
      <c r="DP37" s="670"/>
      <c r="DQ37" s="670"/>
      <c r="DR37" s="670"/>
      <c r="DS37" s="670"/>
      <c r="DT37" s="670"/>
      <c r="DU37" s="670"/>
      <c r="DV37" s="671"/>
      <c r="DW37" s="660">
        <v>2.9</v>
      </c>
      <c r="DX37" s="672"/>
      <c r="DY37" s="672"/>
      <c r="DZ37" s="672"/>
      <c r="EA37" s="672"/>
      <c r="EB37" s="672"/>
      <c r="EC37" s="684"/>
    </row>
    <row r="38" spans="2:133" ht="11.25" customHeight="1" x14ac:dyDescent="0.2">
      <c r="B38" s="654" t="s">
        <v>338</v>
      </c>
      <c r="C38" s="655"/>
      <c r="D38" s="655"/>
      <c r="E38" s="655"/>
      <c r="F38" s="655"/>
      <c r="G38" s="655"/>
      <c r="H38" s="655"/>
      <c r="I38" s="655"/>
      <c r="J38" s="655"/>
      <c r="K38" s="655"/>
      <c r="L38" s="655"/>
      <c r="M38" s="655"/>
      <c r="N38" s="655"/>
      <c r="O38" s="655"/>
      <c r="P38" s="655"/>
      <c r="Q38" s="656"/>
      <c r="R38" s="657">
        <v>887519</v>
      </c>
      <c r="S38" s="658"/>
      <c r="T38" s="658"/>
      <c r="U38" s="658"/>
      <c r="V38" s="658"/>
      <c r="W38" s="658"/>
      <c r="X38" s="658"/>
      <c r="Y38" s="659"/>
      <c r="Z38" s="695">
        <v>5.3</v>
      </c>
      <c r="AA38" s="695"/>
      <c r="AB38" s="695"/>
      <c r="AC38" s="695"/>
      <c r="AD38" s="696" t="s">
        <v>133</v>
      </c>
      <c r="AE38" s="696"/>
      <c r="AF38" s="696"/>
      <c r="AG38" s="696"/>
      <c r="AH38" s="696"/>
      <c r="AI38" s="696"/>
      <c r="AJ38" s="696"/>
      <c r="AK38" s="696"/>
      <c r="AL38" s="660" t="s">
        <v>133</v>
      </c>
      <c r="AM38" s="661"/>
      <c r="AN38" s="661"/>
      <c r="AO38" s="697"/>
      <c r="AQ38" s="690" t="s">
        <v>339</v>
      </c>
      <c r="AR38" s="691"/>
      <c r="AS38" s="691"/>
      <c r="AT38" s="691"/>
      <c r="AU38" s="691"/>
      <c r="AV38" s="691"/>
      <c r="AW38" s="691"/>
      <c r="AX38" s="691"/>
      <c r="AY38" s="692"/>
      <c r="AZ38" s="657">
        <v>246708</v>
      </c>
      <c r="BA38" s="658"/>
      <c r="BB38" s="658"/>
      <c r="BC38" s="658"/>
      <c r="BD38" s="670"/>
      <c r="BE38" s="670"/>
      <c r="BF38" s="693"/>
      <c r="BG38" s="654" t="s">
        <v>340</v>
      </c>
      <c r="BH38" s="655"/>
      <c r="BI38" s="655"/>
      <c r="BJ38" s="655"/>
      <c r="BK38" s="655"/>
      <c r="BL38" s="655"/>
      <c r="BM38" s="655"/>
      <c r="BN38" s="655"/>
      <c r="BO38" s="655"/>
      <c r="BP38" s="655"/>
      <c r="BQ38" s="655"/>
      <c r="BR38" s="655"/>
      <c r="BS38" s="655"/>
      <c r="BT38" s="655"/>
      <c r="BU38" s="656"/>
      <c r="BV38" s="657">
        <v>3865</v>
      </c>
      <c r="BW38" s="658"/>
      <c r="BX38" s="658"/>
      <c r="BY38" s="658"/>
      <c r="BZ38" s="658"/>
      <c r="CA38" s="658"/>
      <c r="CB38" s="694"/>
      <c r="CD38" s="654" t="s">
        <v>341</v>
      </c>
      <c r="CE38" s="655"/>
      <c r="CF38" s="655"/>
      <c r="CG38" s="655"/>
      <c r="CH38" s="655"/>
      <c r="CI38" s="655"/>
      <c r="CJ38" s="655"/>
      <c r="CK38" s="655"/>
      <c r="CL38" s="655"/>
      <c r="CM38" s="655"/>
      <c r="CN38" s="655"/>
      <c r="CO38" s="655"/>
      <c r="CP38" s="655"/>
      <c r="CQ38" s="656"/>
      <c r="CR38" s="657">
        <v>1517355</v>
      </c>
      <c r="CS38" s="658"/>
      <c r="CT38" s="658"/>
      <c r="CU38" s="658"/>
      <c r="CV38" s="658"/>
      <c r="CW38" s="658"/>
      <c r="CX38" s="658"/>
      <c r="CY38" s="659"/>
      <c r="CZ38" s="660">
        <v>9.5</v>
      </c>
      <c r="DA38" s="672"/>
      <c r="DB38" s="672"/>
      <c r="DC38" s="673"/>
      <c r="DD38" s="663">
        <v>1220034</v>
      </c>
      <c r="DE38" s="658"/>
      <c r="DF38" s="658"/>
      <c r="DG38" s="658"/>
      <c r="DH38" s="658"/>
      <c r="DI38" s="658"/>
      <c r="DJ38" s="658"/>
      <c r="DK38" s="659"/>
      <c r="DL38" s="663">
        <v>969644</v>
      </c>
      <c r="DM38" s="658"/>
      <c r="DN38" s="658"/>
      <c r="DO38" s="658"/>
      <c r="DP38" s="658"/>
      <c r="DQ38" s="658"/>
      <c r="DR38" s="658"/>
      <c r="DS38" s="658"/>
      <c r="DT38" s="658"/>
      <c r="DU38" s="658"/>
      <c r="DV38" s="659"/>
      <c r="DW38" s="660">
        <v>10.1</v>
      </c>
      <c r="DX38" s="672"/>
      <c r="DY38" s="672"/>
      <c r="DZ38" s="672"/>
      <c r="EA38" s="672"/>
      <c r="EB38" s="672"/>
      <c r="EC38" s="684"/>
    </row>
    <row r="39" spans="2:133" ht="11.25" customHeight="1" x14ac:dyDescent="0.2">
      <c r="B39" s="654" t="s">
        <v>342</v>
      </c>
      <c r="C39" s="655"/>
      <c r="D39" s="655"/>
      <c r="E39" s="655"/>
      <c r="F39" s="655"/>
      <c r="G39" s="655"/>
      <c r="H39" s="655"/>
      <c r="I39" s="655"/>
      <c r="J39" s="655"/>
      <c r="K39" s="655"/>
      <c r="L39" s="655"/>
      <c r="M39" s="655"/>
      <c r="N39" s="655"/>
      <c r="O39" s="655"/>
      <c r="P39" s="655"/>
      <c r="Q39" s="656"/>
      <c r="R39" s="657" t="s">
        <v>133</v>
      </c>
      <c r="S39" s="658"/>
      <c r="T39" s="658"/>
      <c r="U39" s="658"/>
      <c r="V39" s="658"/>
      <c r="W39" s="658"/>
      <c r="X39" s="658"/>
      <c r="Y39" s="659"/>
      <c r="Z39" s="695" t="s">
        <v>133</v>
      </c>
      <c r="AA39" s="695"/>
      <c r="AB39" s="695"/>
      <c r="AC39" s="695"/>
      <c r="AD39" s="696" t="s">
        <v>133</v>
      </c>
      <c r="AE39" s="696"/>
      <c r="AF39" s="696"/>
      <c r="AG39" s="696"/>
      <c r="AH39" s="696"/>
      <c r="AI39" s="696"/>
      <c r="AJ39" s="696"/>
      <c r="AK39" s="696"/>
      <c r="AL39" s="660" t="s">
        <v>133</v>
      </c>
      <c r="AM39" s="661"/>
      <c r="AN39" s="661"/>
      <c r="AO39" s="697"/>
      <c r="AQ39" s="690" t="s">
        <v>343</v>
      </c>
      <c r="AR39" s="691"/>
      <c r="AS39" s="691"/>
      <c r="AT39" s="691"/>
      <c r="AU39" s="691"/>
      <c r="AV39" s="691"/>
      <c r="AW39" s="691"/>
      <c r="AX39" s="691"/>
      <c r="AY39" s="692"/>
      <c r="AZ39" s="657">
        <v>149800</v>
      </c>
      <c r="BA39" s="658"/>
      <c r="BB39" s="658"/>
      <c r="BC39" s="658"/>
      <c r="BD39" s="670"/>
      <c r="BE39" s="670"/>
      <c r="BF39" s="693"/>
      <c r="BG39" s="654" t="s">
        <v>344</v>
      </c>
      <c r="BH39" s="655"/>
      <c r="BI39" s="655"/>
      <c r="BJ39" s="655"/>
      <c r="BK39" s="655"/>
      <c r="BL39" s="655"/>
      <c r="BM39" s="655"/>
      <c r="BN39" s="655"/>
      <c r="BO39" s="655"/>
      <c r="BP39" s="655"/>
      <c r="BQ39" s="655"/>
      <c r="BR39" s="655"/>
      <c r="BS39" s="655"/>
      <c r="BT39" s="655"/>
      <c r="BU39" s="656"/>
      <c r="BV39" s="657">
        <v>5795</v>
      </c>
      <c r="BW39" s="658"/>
      <c r="BX39" s="658"/>
      <c r="BY39" s="658"/>
      <c r="BZ39" s="658"/>
      <c r="CA39" s="658"/>
      <c r="CB39" s="694"/>
      <c r="CD39" s="654" t="s">
        <v>345</v>
      </c>
      <c r="CE39" s="655"/>
      <c r="CF39" s="655"/>
      <c r="CG39" s="655"/>
      <c r="CH39" s="655"/>
      <c r="CI39" s="655"/>
      <c r="CJ39" s="655"/>
      <c r="CK39" s="655"/>
      <c r="CL39" s="655"/>
      <c r="CM39" s="655"/>
      <c r="CN39" s="655"/>
      <c r="CO39" s="655"/>
      <c r="CP39" s="655"/>
      <c r="CQ39" s="656"/>
      <c r="CR39" s="657">
        <v>424414</v>
      </c>
      <c r="CS39" s="670"/>
      <c r="CT39" s="670"/>
      <c r="CU39" s="670"/>
      <c r="CV39" s="670"/>
      <c r="CW39" s="670"/>
      <c r="CX39" s="670"/>
      <c r="CY39" s="671"/>
      <c r="CZ39" s="660">
        <v>2.6</v>
      </c>
      <c r="DA39" s="672"/>
      <c r="DB39" s="672"/>
      <c r="DC39" s="673"/>
      <c r="DD39" s="663">
        <v>29113</v>
      </c>
      <c r="DE39" s="670"/>
      <c r="DF39" s="670"/>
      <c r="DG39" s="670"/>
      <c r="DH39" s="670"/>
      <c r="DI39" s="670"/>
      <c r="DJ39" s="670"/>
      <c r="DK39" s="671"/>
      <c r="DL39" s="663" t="s">
        <v>133</v>
      </c>
      <c r="DM39" s="670"/>
      <c r="DN39" s="670"/>
      <c r="DO39" s="670"/>
      <c r="DP39" s="670"/>
      <c r="DQ39" s="670"/>
      <c r="DR39" s="670"/>
      <c r="DS39" s="670"/>
      <c r="DT39" s="670"/>
      <c r="DU39" s="670"/>
      <c r="DV39" s="671"/>
      <c r="DW39" s="660" t="s">
        <v>133</v>
      </c>
      <c r="DX39" s="672"/>
      <c r="DY39" s="672"/>
      <c r="DZ39" s="672"/>
      <c r="EA39" s="672"/>
      <c r="EB39" s="672"/>
      <c r="EC39" s="684"/>
    </row>
    <row r="40" spans="2:133" ht="11.25" customHeight="1" x14ac:dyDescent="0.2">
      <c r="B40" s="654" t="s">
        <v>346</v>
      </c>
      <c r="C40" s="655"/>
      <c r="D40" s="655"/>
      <c r="E40" s="655"/>
      <c r="F40" s="655"/>
      <c r="G40" s="655"/>
      <c r="H40" s="655"/>
      <c r="I40" s="655"/>
      <c r="J40" s="655"/>
      <c r="K40" s="655"/>
      <c r="L40" s="655"/>
      <c r="M40" s="655"/>
      <c r="N40" s="655"/>
      <c r="O40" s="655"/>
      <c r="P40" s="655"/>
      <c r="Q40" s="656"/>
      <c r="R40" s="657">
        <v>83619</v>
      </c>
      <c r="S40" s="658"/>
      <c r="T40" s="658"/>
      <c r="U40" s="658"/>
      <c r="V40" s="658"/>
      <c r="W40" s="658"/>
      <c r="X40" s="658"/>
      <c r="Y40" s="659"/>
      <c r="Z40" s="695">
        <v>0.5</v>
      </c>
      <c r="AA40" s="695"/>
      <c r="AB40" s="695"/>
      <c r="AC40" s="695"/>
      <c r="AD40" s="696" t="s">
        <v>181</v>
      </c>
      <c r="AE40" s="696"/>
      <c r="AF40" s="696"/>
      <c r="AG40" s="696"/>
      <c r="AH40" s="696"/>
      <c r="AI40" s="696"/>
      <c r="AJ40" s="696"/>
      <c r="AK40" s="696"/>
      <c r="AL40" s="660" t="s">
        <v>181</v>
      </c>
      <c r="AM40" s="661"/>
      <c r="AN40" s="661"/>
      <c r="AO40" s="697"/>
      <c r="AQ40" s="690" t="s">
        <v>347</v>
      </c>
      <c r="AR40" s="691"/>
      <c r="AS40" s="691"/>
      <c r="AT40" s="691"/>
      <c r="AU40" s="691"/>
      <c r="AV40" s="691"/>
      <c r="AW40" s="691"/>
      <c r="AX40" s="691"/>
      <c r="AY40" s="692"/>
      <c r="AZ40" s="657">
        <v>21794</v>
      </c>
      <c r="BA40" s="658"/>
      <c r="BB40" s="658"/>
      <c r="BC40" s="658"/>
      <c r="BD40" s="670"/>
      <c r="BE40" s="670"/>
      <c r="BF40" s="693"/>
      <c r="BG40" s="698" t="s">
        <v>348</v>
      </c>
      <c r="BH40" s="699"/>
      <c r="BI40" s="699"/>
      <c r="BJ40" s="699"/>
      <c r="BK40" s="699"/>
      <c r="BL40" s="223"/>
      <c r="BM40" s="655" t="s">
        <v>349</v>
      </c>
      <c r="BN40" s="655"/>
      <c r="BO40" s="655"/>
      <c r="BP40" s="655"/>
      <c r="BQ40" s="655"/>
      <c r="BR40" s="655"/>
      <c r="BS40" s="655"/>
      <c r="BT40" s="655"/>
      <c r="BU40" s="656"/>
      <c r="BV40" s="657">
        <v>75</v>
      </c>
      <c r="BW40" s="658"/>
      <c r="BX40" s="658"/>
      <c r="BY40" s="658"/>
      <c r="BZ40" s="658"/>
      <c r="CA40" s="658"/>
      <c r="CB40" s="694"/>
      <c r="CD40" s="654" t="s">
        <v>350</v>
      </c>
      <c r="CE40" s="655"/>
      <c r="CF40" s="655"/>
      <c r="CG40" s="655"/>
      <c r="CH40" s="655"/>
      <c r="CI40" s="655"/>
      <c r="CJ40" s="655"/>
      <c r="CK40" s="655"/>
      <c r="CL40" s="655"/>
      <c r="CM40" s="655"/>
      <c r="CN40" s="655"/>
      <c r="CO40" s="655"/>
      <c r="CP40" s="655"/>
      <c r="CQ40" s="656"/>
      <c r="CR40" s="657">
        <v>71770</v>
      </c>
      <c r="CS40" s="658"/>
      <c r="CT40" s="658"/>
      <c r="CU40" s="658"/>
      <c r="CV40" s="658"/>
      <c r="CW40" s="658"/>
      <c r="CX40" s="658"/>
      <c r="CY40" s="659"/>
      <c r="CZ40" s="660">
        <v>0.4</v>
      </c>
      <c r="DA40" s="672"/>
      <c r="DB40" s="672"/>
      <c r="DC40" s="673"/>
      <c r="DD40" s="663">
        <v>65841</v>
      </c>
      <c r="DE40" s="658"/>
      <c r="DF40" s="658"/>
      <c r="DG40" s="658"/>
      <c r="DH40" s="658"/>
      <c r="DI40" s="658"/>
      <c r="DJ40" s="658"/>
      <c r="DK40" s="659"/>
      <c r="DL40" s="663" t="s">
        <v>181</v>
      </c>
      <c r="DM40" s="658"/>
      <c r="DN40" s="658"/>
      <c r="DO40" s="658"/>
      <c r="DP40" s="658"/>
      <c r="DQ40" s="658"/>
      <c r="DR40" s="658"/>
      <c r="DS40" s="658"/>
      <c r="DT40" s="658"/>
      <c r="DU40" s="658"/>
      <c r="DV40" s="659"/>
      <c r="DW40" s="660" t="s">
        <v>181</v>
      </c>
      <c r="DX40" s="672"/>
      <c r="DY40" s="672"/>
      <c r="DZ40" s="672"/>
      <c r="EA40" s="672"/>
      <c r="EB40" s="672"/>
      <c r="EC40" s="684"/>
    </row>
    <row r="41" spans="2:133" ht="11.25" customHeight="1" x14ac:dyDescent="0.2">
      <c r="B41" s="638" t="s">
        <v>351</v>
      </c>
      <c r="C41" s="639"/>
      <c r="D41" s="639"/>
      <c r="E41" s="639"/>
      <c r="F41" s="639"/>
      <c r="G41" s="639"/>
      <c r="H41" s="639"/>
      <c r="I41" s="639"/>
      <c r="J41" s="639"/>
      <c r="K41" s="639"/>
      <c r="L41" s="639"/>
      <c r="M41" s="639"/>
      <c r="N41" s="639"/>
      <c r="O41" s="639"/>
      <c r="P41" s="639"/>
      <c r="Q41" s="640"/>
      <c r="R41" s="641">
        <v>16828985</v>
      </c>
      <c r="S41" s="682"/>
      <c r="T41" s="682"/>
      <c r="U41" s="682"/>
      <c r="V41" s="682"/>
      <c r="W41" s="682"/>
      <c r="X41" s="682"/>
      <c r="Y41" s="685"/>
      <c r="Z41" s="686">
        <v>100</v>
      </c>
      <c r="AA41" s="686"/>
      <c r="AB41" s="686"/>
      <c r="AC41" s="686"/>
      <c r="AD41" s="687">
        <v>9534839</v>
      </c>
      <c r="AE41" s="687"/>
      <c r="AF41" s="687"/>
      <c r="AG41" s="687"/>
      <c r="AH41" s="687"/>
      <c r="AI41" s="687"/>
      <c r="AJ41" s="687"/>
      <c r="AK41" s="687"/>
      <c r="AL41" s="644">
        <v>100</v>
      </c>
      <c r="AM41" s="688"/>
      <c r="AN41" s="688"/>
      <c r="AO41" s="689"/>
      <c r="AQ41" s="690" t="s">
        <v>352</v>
      </c>
      <c r="AR41" s="691"/>
      <c r="AS41" s="691"/>
      <c r="AT41" s="691"/>
      <c r="AU41" s="691"/>
      <c r="AV41" s="691"/>
      <c r="AW41" s="691"/>
      <c r="AX41" s="691"/>
      <c r="AY41" s="692"/>
      <c r="AZ41" s="657">
        <v>374455</v>
      </c>
      <c r="BA41" s="658"/>
      <c r="BB41" s="658"/>
      <c r="BC41" s="658"/>
      <c r="BD41" s="670"/>
      <c r="BE41" s="670"/>
      <c r="BF41" s="693"/>
      <c r="BG41" s="698"/>
      <c r="BH41" s="699"/>
      <c r="BI41" s="699"/>
      <c r="BJ41" s="699"/>
      <c r="BK41" s="699"/>
      <c r="BL41" s="223"/>
      <c r="BM41" s="655" t="s">
        <v>353</v>
      </c>
      <c r="BN41" s="655"/>
      <c r="BO41" s="655"/>
      <c r="BP41" s="655"/>
      <c r="BQ41" s="655"/>
      <c r="BR41" s="655"/>
      <c r="BS41" s="655"/>
      <c r="BT41" s="655"/>
      <c r="BU41" s="656"/>
      <c r="BV41" s="657" t="s">
        <v>133</v>
      </c>
      <c r="BW41" s="658"/>
      <c r="BX41" s="658"/>
      <c r="BY41" s="658"/>
      <c r="BZ41" s="658"/>
      <c r="CA41" s="658"/>
      <c r="CB41" s="694"/>
      <c r="CD41" s="654" t="s">
        <v>354</v>
      </c>
      <c r="CE41" s="655"/>
      <c r="CF41" s="655"/>
      <c r="CG41" s="655"/>
      <c r="CH41" s="655"/>
      <c r="CI41" s="655"/>
      <c r="CJ41" s="655"/>
      <c r="CK41" s="655"/>
      <c r="CL41" s="655"/>
      <c r="CM41" s="655"/>
      <c r="CN41" s="655"/>
      <c r="CO41" s="655"/>
      <c r="CP41" s="655"/>
      <c r="CQ41" s="656"/>
      <c r="CR41" s="657" t="s">
        <v>133</v>
      </c>
      <c r="CS41" s="670"/>
      <c r="CT41" s="670"/>
      <c r="CU41" s="670"/>
      <c r="CV41" s="670"/>
      <c r="CW41" s="670"/>
      <c r="CX41" s="670"/>
      <c r="CY41" s="671"/>
      <c r="CZ41" s="660" t="s">
        <v>133</v>
      </c>
      <c r="DA41" s="672"/>
      <c r="DB41" s="672"/>
      <c r="DC41" s="673"/>
      <c r="DD41" s="663" t="s">
        <v>181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355</v>
      </c>
      <c r="AR42" s="703"/>
      <c r="AS42" s="703"/>
      <c r="AT42" s="703"/>
      <c r="AU42" s="703"/>
      <c r="AV42" s="703"/>
      <c r="AW42" s="703"/>
      <c r="AX42" s="703"/>
      <c r="AY42" s="704"/>
      <c r="AZ42" s="641">
        <v>971306</v>
      </c>
      <c r="BA42" s="682"/>
      <c r="BB42" s="682"/>
      <c r="BC42" s="682"/>
      <c r="BD42" s="642"/>
      <c r="BE42" s="642"/>
      <c r="BF42" s="705"/>
      <c r="BG42" s="700"/>
      <c r="BH42" s="701"/>
      <c r="BI42" s="701"/>
      <c r="BJ42" s="701"/>
      <c r="BK42" s="701"/>
      <c r="BL42" s="224"/>
      <c r="BM42" s="639" t="s">
        <v>356</v>
      </c>
      <c r="BN42" s="639"/>
      <c r="BO42" s="639"/>
      <c r="BP42" s="639"/>
      <c r="BQ42" s="639"/>
      <c r="BR42" s="639"/>
      <c r="BS42" s="639"/>
      <c r="BT42" s="639"/>
      <c r="BU42" s="640"/>
      <c r="BV42" s="641">
        <v>386</v>
      </c>
      <c r="BW42" s="682"/>
      <c r="BX42" s="682"/>
      <c r="BY42" s="682"/>
      <c r="BZ42" s="682"/>
      <c r="CA42" s="682"/>
      <c r="CB42" s="683"/>
      <c r="CD42" s="654" t="s">
        <v>357</v>
      </c>
      <c r="CE42" s="655"/>
      <c r="CF42" s="655"/>
      <c r="CG42" s="655"/>
      <c r="CH42" s="655"/>
      <c r="CI42" s="655"/>
      <c r="CJ42" s="655"/>
      <c r="CK42" s="655"/>
      <c r="CL42" s="655"/>
      <c r="CM42" s="655"/>
      <c r="CN42" s="655"/>
      <c r="CO42" s="655"/>
      <c r="CP42" s="655"/>
      <c r="CQ42" s="656"/>
      <c r="CR42" s="657">
        <v>1613254</v>
      </c>
      <c r="CS42" s="670"/>
      <c r="CT42" s="670"/>
      <c r="CU42" s="670"/>
      <c r="CV42" s="670"/>
      <c r="CW42" s="670"/>
      <c r="CX42" s="670"/>
      <c r="CY42" s="671"/>
      <c r="CZ42" s="660">
        <v>10.1</v>
      </c>
      <c r="DA42" s="672"/>
      <c r="DB42" s="672"/>
      <c r="DC42" s="673"/>
      <c r="DD42" s="663">
        <v>561069</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358</v>
      </c>
      <c r="CD43" s="654" t="s">
        <v>359</v>
      </c>
      <c r="CE43" s="655"/>
      <c r="CF43" s="655"/>
      <c r="CG43" s="655"/>
      <c r="CH43" s="655"/>
      <c r="CI43" s="655"/>
      <c r="CJ43" s="655"/>
      <c r="CK43" s="655"/>
      <c r="CL43" s="655"/>
      <c r="CM43" s="655"/>
      <c r="CN43" s="655"/>
      <c r="CO43" s="655"/>
      <c r="CP43" s="655"/>
      <c r="CQ43" s="656"/>
      <c r="CR43" s="657">
        <v>41228</v>
      </c>
      <c r="CS43" s="670"/>
      <c r="CT43" s="670"/>
      <c r="CU43" s="670"/>
      <c r="CV43" s="670"/>
      <c r="CW43" s="670"/>
      <c r="CX43" s="670"/>
      <c r="CY43" s="671"/>
      <c r="CZ43" s="660">
        <v>0.3</v>
      </c>
      <c r="DA43" s="672"/>
      <c r="DB43" s="672"/>
      <c r="DC43" s="673"/>
      <c r="DD43" s="663">
        <v>31896</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307</v>
      </c>
      <c r="CE44" s="677"/>
      <c r="CF44" s="654" t="s">
        <v>361</v>
      </c>
      <c r="CG44" s="655"/>
      <c r="CH44" s="655"/>
      <c r="CI44" s="655"/>
      <c r="CJ44" s="655"/>
      <c r="CK44" s="655"/>
      <c r="CL44" s="655"/>
      <c r="CM44" s="655"/>
      <c r="CN44" s="655"/>
      <c r="CO44" s="655"/>
      <c r="CP44" s="655"/>
      <c r="CQ44" s="656"/>
      <c r="CR44" s="657">
        <v>1486875</v>
      </c>
      <c r="CS44" s="658"/>
      <c r="CT44" s="658"/>
      <c r="CU44" s="658"/>
      <c r="CV44" s="658"/>
      <c r="CW44" s="658"/>
      <c r="CX44" s="658"/>
      <c r="CY44" s="659"/>
      <c r="CZ44" s="660">
        <v>9.3000000000000007</v>
      </c>
      <c r="DA44" s="661"/>
      <c r="DB44" s="661"/>
      <c r="DC44" s="662"/>
      <c r="DD44" s="663">
        <v>558908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363</v>
      </c>
      <c r="CG45" s="655"/>
      <c r="CH45" s="655"/>
      <c r="CI45" s="655"/>
      <c r="CJ45" s="655"/>
      <c r="CK45" s="655"/>
      <c r="CL45" s="655"/>
      <c r="CM45" s="655"/>
      <c r="CN45" s="655"/>
      <c r="CO45" s="655"/>
      <c r="CP45" s="655"/>
      <c r="CQ45" s="656"/>
      <c r="CR45" s="657">
        <v>456499</v>
      </c>
      <c r="CS45" s="670"/>
      <c r="CT45" s="670"/>
      <c r="CU45" s="670"/>
      <c r="CV45" s="670"/>
      <c r="CW45" s="670"/>
      <c r="CX45" s="670"/>
      <c r="CY45" s="671"/>
      <c r="CZ45" s="660">
        <v>2.8</v>
      </c>
      <c r="DA45" s="672"/>
      <c r="DB45" s="672"/>
      <c r="DC45" s="673"/>
      <c r="DD45" s="663">
        <v>37416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364</v>
      </c>
      <c r="CG46" s="655"/>
      <c r="CH46" s="655"/>
      <c r="CI46" s="655"/>
      <c r="CJ46" s="655"/>
      <c r="CK46" s="655"/>
      <c r="CL46" s="655"/>
      <c r="CM46" s="655"/>
      <c r="CN46" s="655"/>
      <c r="CO46" s="655"/>
      <c r="CP46" s="655"/>
      <c r="CQ46" s="656"/>
      <c r="CR46" s="657">
        <v>875816</v>
      </c>
      <c r="CS46" s="658"/>
      <c r="CT46" s="658"/>
      <c r="CU46" s="658"/>
      <c r="CV46" s="658"/>
      <c r="CW46" s="658"/>
      <c r="CX46" s="658"/>
      <c r="CY46" s="659"/>
      <c r="CZ46" s="660">
        <v>5.5</v>
      </c>
      <c r="DA46" s="661"/>
      <c r="DB46" s="661"/>
      <c r="DC46" s="662"/>
      <c r="DD46" s="663">
        <v>425432</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365</v>
      </c>
      <c r="CG47" s="655"/>
      <c r="CH47" s="655"/>
      <c r="CI47" s="655"/>
      <c r="CJ47" s="655"/>
      <c r="CK47" s="655"/>
      <c r="CL47" s="655"/>
      <c r="CM47" s="655"/>
      <c r="CN47" s="655"/>
      <c r="CO47" s="655"/>
      <c r="CP47" s="655"/>
      <c r="CQ47" s="656"/>
      <c r="CR47" s="657">
        <v>126379</v>
      </c>
      <c r="CS47" s="670"/>
      <c r="CT47" s="670"/>
      <c r="CU47" s="670"/>
      <c r="CV47" s="670"/>
      <c r="CW47" s="670"/>
      <c r="CX47" s="670"/>
      <c r="CY47" s="671"/>
      <c r="CZ47" s="660">
        <v>0.8</v>
      </c>
      <c r="DA47" s="672"/>
      <c r="DB47" s="672"/>
      <c r="DC47" s="673"/>
      <c r="DD47" s="663">
        <v>2161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366</v>
      </c>
      <c r="CG48" s="655"/>
      <c r="CH48" s="655"/>
      <c r="CI48" s="655"/>
      <c r="CJ48" s="655"/>
      <c r="CK48" s="655"/>
      <c r="CL48" s="655"/>
      <c r="CM48" s="655"/>
      <c r="CN48" s="655"/>
      <c r="CO48" s="655"/>
      <c r="CP48" s="655"/>
      <c r="CQ48" s="656"/>
      <c r="CR48" s="657" t="s">
        <v>181</v>
      </c>
      <c r="CS48" s="658"/>
      <c r="CT48" s="658"/>
      <c r="CU48" s="658"/>
      <c r="CV48" s="658"/>
      <c r="CW48" s="658"/>
      <c r="CX48" s="658"/>
      <c r="CY48" s="659"/>
      <c r="CZ48" s="660" t="s">
        <v>181</v>
      </c>
      <c r="DA48" s="661"/>
      <c r="DB48" s="661"/>
      <c r="DC48" s="662"/>
      <c r="DD48" s="663" t="s">
        <v>181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367</v>
      </c>
      <c r="CE49" s="639"/>
      <c r="CF49" s="639"/>
      <c r="CG49" s="639"/>
      <c r="CH49" s="639"/>
      <c r="CI49" s="639"/>
      <c r="CJ49" s="639"/>
      <c r="CK49" s="639"/>
      <c r="CL49" s="639"/>
      <c r="CM49" s="639"/>
      <c r="CN49" s="639"/>
      <c r="CO49" s="639"/>
      <c r="CP49" s="639"/>
      <c r="CQ49" s="640"/>
      <c r="CR49" s="641">
        <v>16023287</v>
      </c>
      <c r="CS49" s="642"/>
      <c r="CT49" s="642"/>
      <c r="CU49" s="642"/>
      <c r="CV49" s="642"/>
      <c r="CW49" s="642"/>
      <c r="CX49" s="642"/>
      <c r="CY49" s="643"/>
      <c r="CZ49" s="644">
        <v>100</v>
      </c>
      <c r="DA49" s="645"/>
      <c r="DB49" s="645"/>
      <c r="DC49" s="646"/>
      <c r="DD49" s="647">
        <v>10402560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7harxBzFKXELL5fBYFwBS77QgY5yqFzROruDtNzp5zAURqpPmYh81kp1pT3qBJ2AYfImzGfYC6T4npdo7Ickw==" saltValue="dHBnteWfwMQYaXvz5D+v2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368</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369</v>
      </c>
      <c r="DK2" s="1128"/>
      <c r="DL2" s="1128"/>
      <c r="DM2" s="1128"/>
      <c r="DN2" s="1128"/>
      <c r="DO2" s="1129"/>
      <c r="DP2" s="228"/>
      <c r="DQ2" s="1127" t="s">
        <v>370</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371</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373</v>
      </c>
      <c r="B5" s="1032"/>
      <c r="C5" s="1032"/>
      <c r="D5" s="1032"/>
      <c r="E5" s="1032"/>
      <c r="F5" s="1032"/>
      <c r="G5" s="1032"/>
      <c r="H5" s="1032"/>
      <c r="I5" s="1032"/>
      <c r="J5" s="1032"/>
      <c r="K5" s="1032"/>
      <c r="L5" s="1032"/>
      <c r="M5" s="1032"/>
      <c r="N5" s="1032"/>
      <c r="O5" s="1032"/>
      <c r="P5" s="1033"/>
      <c r="Q5" s="1037" t="s">
        <v>374</v>
      </c>
      <c r="R5" s="1038"/>
      <c r="S5" s="1038"/>
      <c r="T5" s="1038"/>
      <c r="U5" s="1039"/>
      <c r="V5" s="1037" t="s">
        <v>375</v>
      </c>
      <c r="W5" s="1038"/>
      <c r="X5" s="1038"/>
      <c r="Y5" s="1038"/>
      <c r="Z5" s="1039"/>
      <c r="AA5" s="1037" t="s">
        <v>376</v>
      </c>
      <c r="AB5" s="1038"/>
      <c r="AC5" s="1038"/>
      <c r="AD5" s="1038"/>
      <c r="AE5" s="1038"/>
      <c r="AF5" s="1130" t="s">
        <v>377</v>
      </c>
      <c r="AG5" s="1038"/>
      <c r="AH5" s="1038"/>
      <c r="AI5" s="1038"/>
      <c r="AJ5" s="1051"/>
      <c r="AK5" s="1038" t="s">
        <v>378</v>
      </c>
      <c r="AL5" s="1038"/>
      <c r="AM5" s="1038"/>
      <c r="AN5" s="1038"/>
      <c r="AO5" s="1039"/>
      <c r="AP5" s="1037" t="s">
        <v>379</v>
      </c>
      <c r="AQ5" s="1038"/>
      <c r="AR5" s="1038"/>
      <c r="AS5" s="1038"/>
      <c r="AT5" s="1039"/>
      <c r="AU5" s="1037" t="s">
        <v>380</v>
      </c>
      <c r="AV5" s="1038"/>
      <c r="AW5" s="1038"/>
      <c r="AX5" s="1038"/>
      <c r="AY5" s="1051"/>
      <c r="AZ5" s="232"/>
      <c r="BA5" s="232"/>
      <c r="BB5" s="232"/>
      <c r="BC5" s="232"/>
      <c r="BD5" s="232"/>
      <c r="BE5" s="233"/>
      <c r="BF5" s="233"/>
      <c r="BG5" s="233"/>
      <c r="BH5" s="233"/>
      <c r="BI5" s="233"/>
      <c r="BJ5" s="233"/>
      <c r="BK5" s="233"/>
      <c r="BL5" s="233"/>
      <c r="BM5" s="233"/>
      <c r="BN5" s="233"/>
      <c r="BO5" s="233"/>
      <c r="BP5" s="233"/>
      <c r="BQ5" s="1031" t="s">
        <v>381</v>
      </c>
      <c r="BR5" s="1032"/>
      <c r="BS5" s="1032"/>
      <c r="BT5" s="1032"/>
      <c r="BU5" s="1032"/>
      <c r="BV5" s="1032"/>
      <c r="BW5" s="1032"/>
      <c r="BX5" s="1032"/>
      <c r="BY5" s="1032"/>
      <c r="BZ5" s="1032"/>
      <c r="CA5" s="1032"/>
      <c r="CB5" s="1032"/>
      <c r="CC5" s="1032"/>
      <c r="CD5" s="1032"/>
      <c r="CE5" s="1032"/>
      <c r="CF5" s="1032"/>
      <c r="CG5" s="1033"/>
      <c r="CH5" s="1037" t="s">
        <v>382</v>
      </c>
      <c r="CI5" s="1038"/>
      <c r="CJ5" s="1038"/>
      <c r="CK5" s="1038"/>
      <c r="CL5" s="1039"/>
      <c r="CM5" s="1037" t="s">
        <v>383</v>
      </c>
      <c r="CN5" s="1038"/>
      <c r="CO5" s="1038"/>
      <c r="CP5" s="1038"/>
      <c r="CQ5" s="1039"/>
      <c r="CR5" s="1037" t="s">
        <v>384</v>
      </c>
      <c r="CS5" s="1038"/>
      <c r="CT5" s="1038"/>
      <c r="CU5" s="1038"/>
      <c r="CV5" s="1039"/>
      <c r="CW5" s="1037" t="s">
        <v>385</v>
      </c>
      <c r="CX5" s="1038"/>
      <c r="CY5" s="1038"/>
      <c r="CZ5" s="1038"/>
      <c r="DA5" s="1039"/>
      <c r="DB5" s="1037" t="s">
        <v>386</v>
      </c>
      <c r="DC5" s="1038"/>
      <c r="DD5" s="1038"/>
      <c r="DE5" s="1038"/>
      <c r="DF5" s="1039"/>
      <c r="DG5" s="1120" t="s">
        <v>387</v>
      </c>
      <c r="DH5" s="1121"/>
      <c r="DI5" s="1121"/>
      <c r="DJ5" s="1121"/>
      <c r="DK5" s="1122"/>
      <c r="DL5" s="1120" t="s">
        <v>388</v>
      </c>
      <c r="DM5" s="1121"/>
      <c r="DN5" s="1121"/>
      <c r="DO5" s="1121"/>
      <c r="DP5" s="1122"/>
      <c r="DQ5" s="1037" t="s">
        <v>389</v>
      </c>
      <c r="DR5" s="1038"/>
      <c r="DS5" s="1038"/>
      <c r="DT5" s="1038"/>
      <c r="DU5" s="1039"/>
      <c r="DV5" s="1037" t="s">
        <v>380</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390</v>
      </c>
      <c r="C7" s="1084"/>
      <c r="D7" s="1084"/>
      <c r="E7" s="1084"/>
      <c r="F7" s="1084"/>
      <c r="G7" s="1084"/>
      <c r="H7" s="1084"/>
      <c r="I7" s="1084"/>
      <c r="J7" s="1084"/>
      <c r="K7" s="1084"/>
      <c r="L7" s="1084"/>
      <c r="M7" s="1084"/>
      <c r="N7" s="1084"/>
      <c r="O7" s="1084"/>
      <c r="P7" s="1085"/>
      <c r="Q7" s="1138">
        <v>16777</v>
      </c>
      <c r="R7" s="1139"/>
      <c r="S7" s="1139"/>
      <c r="T7" s="1139"/>
      <c r="U7" s="1139"/>
      <c r="V7" s="1139">
        <v>15977</v>
      </c>
      <c r="W7" s="1139"/>
      <c r="X7" s="1139"/>
      <c r="Y7" s="1139"/>
      <c r="Z7" s="1139"/>
      <c r="AA7" s="1139">
        <v>800</v>
      </c>
      <c r="AB7" s="1139"/>
      <c r="AC7" s="1139"/>
      <c r="AD7" s="1139"/>
      <c r="AE7" s="1140"/>
      <c r="AF7" s="1141">
        <v>695</v>
      </c>
      <c r="AG7" s="1142"/>
      <c r="AH7" s="1142"/>
      <c r="AI7" s="1142"/>
      <c r="AJ7" s="1143"/>
      <c r="AK7" s="1144">
        <v>399</v>
      </c>
      <c r="AL7" s="1145"/>
      <c r="AM7" s="1145"/>
      <c r="AN7" s="1145"/>
      <c r="AO7" s="1145"/>
      <c r="AP7" s="1145">
        <v>15480</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597</v>
      </c>
      <c r="BT7" s="1136"/>
      <c r="BU7" s="1136"/>
      <c r="BV7" s="1136"/>
      <c r="BW7" s="1136"/>
      <c r="BX7" s="1136"/>
      <c r="BY7" s="1136"/>
      <c r="BZ7" s="1136"/>
      <c r="CA7" s="1136"/>
      <c r="CB7" s="1136"/>
      <c r="CC7" s="1136"/>
      <c r="CD7" s="1136"/>
      <c r="CE7" s="1136"/>
      <c r="CF7" s="1136"/>
      <c r="CG7" s="1148"/>
      <c r="CH7" s="1132">
        <v>0</v>
      </c>
      <c r="CI7" s="1133"/>
      <c r="CJ7" s="1133"/>
      <c r="CK7" s="1133"/>
      <c r="CL7" s="1134"/>
      <c r="CM7" s="1132">
        <v>41</v>
      </c>
      <c r="CN7" s="1133"/>
      <c r="CO7" s="1133"/>
      <c r="CP7" s="1133"/>
      <c r="CQ7" s="1134"/>
      <c r="CR7" s="1132">
        <v>10</v>
      </c>
      <c r="CS7" s="1133"/>
      <c r="CT7" s="1133"/>
      <c r="CU7" s="1133"/>
      <c r="CV7" s="1134"/>
      <c r="CW7" s="1132" t="s">
        <v>583</v>
      </c>
      <c r="CX7" s="1133"/>
      <c r="CY7" s="1133"/>
      <c r="CZ7" s="1133"/>
      <c r="DA7" s="1134"/>
      <c r="DB7" s="1132" t="s">
        <v>583</v>
      </c>
      <c r="DC7" s="1133"/>
      <c r="DD7" s="1133"/>
      <c r="DE7" s="1133"/>
      <c r="DF7" s="1134"/>
      <c r="DG7" s="1132" t="s">
        <v>583</v>
      </c>
      <c r="DH7" s="1133"/>
      <c r="DI7" s="1133"/>
      <c r="DJ7" s="1133"/>
      <c r="DK7" s="1134"/>
      <c r="DL7" s="1132" t="s">
        <v>583</v>
      </c>
      <c r="DM7" s="1133"/>
      <c r="DN7" s="1133"/>
      <c r="DO7" s="1133"/>
      <c r="DP7" s="1134"/>
      <c r="DQ7" s="1132" t="s">
        <v>583</v>
      </c>
      <c r="DR7" s="1133"/>
      <c r="DS7" s="1133"/>
      <c r="DT7" s="1133"/>
      <c r="DU7" s="1134"/>
      <c r="DV7" s="1135"/>
      <c r="DW7" s="1136"/>
      <c r="DX7" s="1136"/>
      <c r="DY7" s="1136"/>
      <c r="DZ7" s="1137"/>
      <c r="EA7" s="234"/>
    </row>
    <row r="8" spans="1:131" s="235" customFormat="1" ht="26.25" customHeight="1" x14ac:dyDescent="0.2">
      <c r="A8" s="238">
        <v>2</v>
      </c>
      <c r="B8" s="1066" t="s">
        <v>391</v>
      </c>
      <c r="C8" s="1067"/>
      <c r="D8" s="1067"/>
      <c r="E8" s="1067"/>
      <c r="F8" s="1067"/>
      <c r="G8" s="1067"/>
      <c r="H8" s="1067"/>
      <c r="I8" s="1067"/>
      <c r="J8" s="1067"/>
      <c r="K8" s="1067"/>
      <c r="L8" s="1067"/>
      <c r="M8" s="1067"/>
      <c r="N8" s="1067"/>
      <c r="O8" s="1067"/>
      <c r="P8" s="1068"/>
      <c r="Q8" s="1074">
        <v>88</v>
      </c>
      <c r="R8" s="1075"/>
      <c r="S8" s="1075"/>
      <c r="T8" s="1075"/>
      <c r="U8" s="1075"/>
      <c r="V8" s="1075">
        <v>82</v>
      </c>
      <c r="W8" s="1075"/>
      <c r="X8" s="1075"/>
      <c r="Y8" s="1075"/>
      <c r="Z8" s="1075"/>
      <c r="AA8" s="1075">
        <v>6</v>
      </c>
      <c r="AB8" s="1075"/>
      <c r="AC8" s="1075"/>
      <c r="AD8" s="1075"/>
      <c r="AE8" s="1076"/>
      <c r="AF8" s="1071">
        <v>6</v>
      </c>
      <c r="AG8" s="1072"/>
      <c r="AH8" s="1072"/>
      <c r="AI8" s="1072"/>
      <c r="AJ8" s="1073"/>
      <c r="AK8" s="1116" t="s">
        <v>583</v>
      </c>
      <c r="AL8" s="1117"/>
      <c r="AM8" s="1117"/>
      <c r="AN8" s="1117"/>
      <c r="AO8" s="1117"/>
      <c r="AP8" s="1117" t="s">
        <v>583</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598</v>
      </c>
      <c r="BT8" s="1029"/>
      <c r="BU8" s="1029"/>
      <c r="BV8" s="1029"/>
      <c r="BW8" s="1029"/>
      <c r="BX8" s="1029"/>
      <c r="BY8" s="1029"/>
      <c r="BZ8" s="1029"/>
      <c r="CA8" s="1029"/>
      <c r="CB8" s="1029"/>
      <c r="CC8" s="1029"/>
      <c r="CD8" s="1029"/>
      <c r="CE8" s="1029"/>
      <c r="CF8" s="1029"/>
      <c r="CG8" s="1050"/>
      <c r="CH8" s="1025">
        <v>-5</v>
      </c>
      <c r="CI8" s="1026"/>
      <c r="CJ8" s="1026"/>
      <c r="CK8" s="1026"/>
      <c r="CL8" s="1027"/>
      <c r="CM8" s="1025">
        <v>122</v>
      </c>
      <c r="CN8" s="1026"/>
      <c r="CO8" s="1026"/>
      <c r="CP8" s="1026"/>
      <c r="CQ8" s="1027"/>
      <c r="CR8" s="1025">
        <v>215</v>
      </c>
      <c r="CS8" s="1026"/>
      <c r="CT8" s="1026"/>
      <c r="CU8" s="1026"/>
      <c r="CV8" s="1027"/>
      <c r="CW8" s="1025" t="s">
        <v>583</v>
      </c>
      <c r="CX8" s="1026"/>
      <c r="CY8" s="1026"/>
      <c r="CZ8" s="1026"/>
      <c r="DA8" s="1027"/>
      <c r="DB8" s="1025" t="s">
        <v>583</v>
      </c>
      <c r="DC8" s="1026"/>
      <c r="DD8" s="1026"/>
      <c r="DE8" s="1026"/>
      <c r="DF8" s="1027"/>
      <c r="DG8" s="1025" t="s">
        <v>583</v>
      </c>
      <c r="DH8" s="1026"/>
      <c r="DI8" s="1026"/>
      <c r="DJ8" s="1026"/>
      <c r="DK8" s="1027"/>
      <c r="DL8" s="1025" t="s">
        <v>583</v>
      </c>
      <c r="DM8" s="1026"/>
      <c r="DN8" s="1026"/>
      <c r="DO8" s="1026"/>
      <c r="DP8" s="1027"/>
      <c r="DQ8" s="1025" t="s">
        <v>583</v>
      </c>
      <c r="DR8" s="1026"/>
      <c r="DS8" s="1026"/>
      <c r="DT8" s="1026"/>
      <c r="DU8" s="1027"/>
      <c r="DV8" s="1028"/>
      <c r="DW8" s="1029"/>
      <c r="DX8" s="1029"/>
      <c r="DY8" s="1029"/>
      <c r="DZ8" s="1030"/>
      <c r="EA8" s="234"/>
    </row>
    <row r="9" spans="1:131" s="235" customFormat="1" ht="26.25" customHeight="1" x14ac:dyDescent="0.2">
      <c r="A9" s="238">
        <v>3</v>
      </c>
      <c r="B9" s="1066" t="s">
        <v>392</v>
      </c>
      <c r="C9" s="1067"/>
      <c r="D9" s="1067"/>
      <c r="E9" s="1067"/>
      <c r="F9" s="1067"/>
      <c r="G9" s="1067"/>
      <c r="H9" s="1067"/>
      <c r="I9" s="1067"/>
      <c r="J9" s="1067"/>
      <c r="K9" s="1067"/>
      <c r="L9" s="1067"/>
      <c r="M9" s="1067"/>
      <c r="N9" s="1067"/>
      <c r="O9" s="1067"/>
      <c r="P9" s="1068"/>
      <c r="Q9" s="1074">
        <v>40</v>
      </c>
      <c r="R9" s="1075"/>
      <c r="S9" s="1075"/>
      <c r="T9" s="1075"/>
      <c r="U9" s="1075"/>
      <c r="V9" s="1075">
        <v>40</v>
      </c>
      <c r="W9" s="1075"/>
      <c r="X9" s="1075"/>
      <c r="Y9" s="1075"/>
      <c r="Z9" s="1075"/>
      <c r="AA9" s="1075" t="s">
        <v>604</v>
      </c>
      <c r="AB9" s="1075"/>
      <c r="AC9" s="1075"/>
      <c r="AD9" s="1075"/>
      <c r="AE9" s="1076"/>
      <c r="AF9" s="1071" t="s">
        <v>133</v>
      </c>
      <c r="AG9" s="1072"/>
      <c r="AH9" s="1072"/>
      <c r="AI9" s="1072"/>
      <c r="AJ9" s="1073"/>
      <c r="AK9" s="1116" t="s">
        <v>583</v>
      </c>
      <c r="AL9" s="1117"/>
      <c r="AM9" s="1117"/>
      <c r="AN9" s="1117"/>
      <c r="AO9" s="1117"/>
      <c r="AP9" s="1117" t="s">
        <v>583</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393</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394</v>
      </c>
      <c r="B23" s="973" t="s">
        <v>395</v>
      </c>
      <c r="C23" s="974"/>
      <c r="D23" s="974"/>
      <c r="E23" s="974"/>
      <c r="F23" s="974"/>
      <c r="G23" s="974"/>
      <c r="H23" s="974"/>
      <c r="I23" s="974"/>
      <c r="J23" s="974"/>
      <c r="K23" s="974"/>
      <c r="L23" s="974"/>
      <c r="M23" s="974"/>
      <c r="N23" s="974"/>
      <c r="O23" s="974"/>
      <c r="P23" s="984"/>
      <c r="Q23" s="1103">
        <v>16905</v>
      </c>
      <c r="R23" s="1097"/>
      <c r="S23" s="1097"/>
      <c r="T23" s="1097"/>
      <c r="U23" s="1097"/>
      <c r="V23" s="1097">
        <v>16099</v>
      </c>
      <c r="W23" s="1097"/>
      <c r="X23" s="1097"/>
      <c r="Y23" s="1097"/>
      <c r="Z23" s="1097"/>
      <c r="AA23" s="1097">
        <v>806</v>
      </c>
      <c r="AB23" s="1097"/>
      <c r="AC23" s="1097"/>
      <c r="AD23" s="1097"/>
      <c r="AE23" s="1104"/>
      <c r="AF23" s="1105">
        <v>701</v>
      </c>
      <c r="AG23" s="1097"/>
      <c r="AH23" s="1097"/>
      <c r="AI23" s="1097"/>
      <c r="AJ23" s="1106"/>
      <c r="AK23" s="1107"/>
      <c r="AL23" s="1108"/>
      <c r="AM23" s="1108"/>
      <c r="AN23" s="1108"/>
      <c r="AO23" s="1108"/>
      <c r="AP23" s="1097">
        <v>15480</v>
      </c>
      <c r="AQ23" s="1097"/>
      <c r="AR23" s="1097"/>
      <c r="AS23" s="1097"/>
      <c r="AT23" s="1097"/>
      <c r="AU23" s="1098"/>
      <c r="AV23" s="1098"/>
      <c r="AW23" s="1098"/>
      <c r="AX23" s="1098"/>
      <c r="AY23" s="1099"/>
      <c r="AZ23" s="1100" t="s">
        <v>133</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373</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1" t="s">
        <v>401</v>
      </c>
      <c r="AG26" s="1044"/>
      <c r="AH26" s="1044"/>
      <c r="AI26" s="1044"/>
      <c r="AJ26" s="1092"/>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380</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406</v>
      </c>
      <c r="C28" s="1084"/>
      <c r="D28" s="1084"/>
      <c r="E28" s="1084"/>
      <c r="F28" s="1084"/>
      <c r="G28" s="1084"/>
      <c r="H28" s="1084"/>
      <c r="I28" s="1084"/>
      <c r="J28" s="1084"/>
      <c r="K28" s="1084"/>
      <c r="L28" s="1084"/>
      <c r="M28" s="1084"/>
      <c r="N28" s="1084"/>
      <c r="O28" s="1084"/>
      <c r="P28" s="1085"/>
      <c r="Q28" s="1086">
        <v>3083</v>
      </c>
      <c r="R28" s="1087"/>
      <c r="S28" s="1087"/>
      <c r="T28" s="1087"/>
      <c r="U28" s="1087"/>
      <c r="V28" s="1087">
        <v>3051</v>
      </c>
      <c r="W28" s="1087"/>
      <c r="X28" s="1087"/>
      <c r="Y28" s="1087"/>
      <c r="Z28" s="1087"/>
      <c r="AA28" s="1087">
        <f>Q28-V28</f>
        <v>32</v>
      </c>
      <c r="AB28" s="1087"/>
      <c r="AC28" s="1087"/>
      <c r="AD28" s="1087"/>
      <c r="AE28" s="1088"/>
      <c r="AF28" s="1089">
        <v>32</v>
      </c>
      <c r="AG28" s="1087"/>
      <c r="AH28" s="1087"/>
      <c r="AI28" s="1087"/>
      <c r="AJ28" s="1090"/>
      <c r="AK28" s="1078">
        <v>374</v>
      </c>
      <c r="AL28" s="1079"/>
      <c r="AM28" s="1079"/>
      <c r="AN28" s="1079"/>
      <c r="AO28" s="1079"/>
      <c r="AP28" s="1079" t="s">
        <v>583</v>
      </c>
      <c r="AQ28" s="1079"/>
      <c r="AR28" s="1079"/>
      <c r="AS28" s="1079"/>
      <c r="AT28" s="1079"/>
      <c r="AU28" s="1079" t="s">
        <v>583</v>
      </c>
      <c r="AV28" s="1079"/>
      <c r="AW28" s="1079"/>
      <c r="AX28" s="1079"/>
      <c r="AY28" s="1079"/>
      <c r="AZ28" s="1080" t="s">
        <v>583</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407</v>
      </c>
      <c r="C29" s="1067"/>
      <c r="D29" s="1067"/>
      <c r="E29" s="1067"/>
      <c r="F29" s="1067"/>
      <c r="G29" s="1067"/>
      <c r="H29" s="1067"/>
      <c r="I29" s="1067"/>
      <c r="J29" s="1067"/>
      <c r="K29" s="1067"/>
      <c r="L29" s="1067"/>
      <c r="M29" s="1067"/>
      <c r="N29" s="1067"/>
      <c r="O29" s="1067"/>
      <c r="P29" s="1068"/>
      <c r="Q29" s="1074">
        <v>3181</v>
      </c>
      <c r="R29" s="1075"/>
      <c r="S29" s="1075"/>
      <c r="T29" s="1075"/>
      <c r="U29" s="1075"/>
      <c r="V29" s="1075">
        <v>3116</v>
      </c>
      <c r="W29" s="1075"/>
      <c r="X29" s="1075"/>
      <c r="Y29" s="1075"/>
      <c r="Z29" s="1075"/>
      <c r="AA29" s="1075">
        <f>Q29-V29</f>
        <v>65</v>
      </c>
      <c r="AB29" s="1075"/>
      <c r="AC29" s="1075"/>
      <c r="AD29" s="1075"/>
      <c r="AE29" s="1076"/>
      <c r="AF29" s="1071">
        <v>65</v>
      </c>
      <c r="AG29" s="1072"/>
      <c r="AH29" s="1072"/>
      <c r="AI29" s="1072"/>
      <c r="AJ29" s="1073"/>
      <c r="AK29" s="1016">
        <v>528</v>
      </c>
      <c r="AL29" s="1007"/>
      <c r="AM29" s="1007"/>
      <c r="AN29" s="1007"/>
      <c r="AO29" s="1007"/>
      <c r="AP29" s="1007" t="s">
        <v>583</v>
      </c>
      <c r="AQ29" s="1007"/>
      <c r="AR29" s="1007"/>
      <c r="AS29" s="1007"/>
      <c r="AT29" s="1007"/>
      <c r="AU29" s="1007" t="s">
        <v>583</v>
      </c>
      <c r="AV29" s="1007"/>
      <c r="AW29" s="1007"/>
      <c r="AX29" s="1007"/>
      <c r="AY29" s="1007"/>
      <c r="AZ29" s="1077" t="s">
        <v>583</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408</v>
      </c>
      <c r="C30" s="1067"/>
      <c r="D30" s="1067"/>
      <c r="E30" s="1067"/>
      <c r="F30" s="1067"/>
      <c r="G30" s="1067"/>
      <c r="H30" s="1067"/>
      <c r="I30" s="1067"/>
      <c r="J30" s="1067"/>
      <c r="K30" s="1067"/>
      <c r="L30" s="1067"/>
      <c r="M30" s="1067"/>
      <c r="N30" s="1067"/>
      <c r="O30" s="1067"/>
      <c r="P30" s="1068"/>
      <c r="Q30" s="1074">
        <v>357</v>
      </c>
      <c r="R30" s="1075"/>
      <c r="S30" s="1075"/>
      <c r="T30" s="1075"/>
      <c r="U30" s="1075"/>
      <c r="V30" s="1075">
        <v>345</v>
      </c>
      <c r="W30" s="1075"/>
      <c r="X30" s="1075"/>
      <c r="Y30" s="1075"/>
      <c r="Z30" s="1075"/>
      <c r="AA30" s="1075">
        <f t="shared" ref="AA30:AA35" si="0">Q30-V30</f>
        <v>12</v>
      </c>
      <c r="AB30" s="1075"/>
      <c r="AC30" s="1075"/>
      <c r="AD30" s="1075"/>
      <c r="AE30" s="1076"/>
      <c r="AF30" s="1071">
        <v>12</v>
      </c>
      <c r="AG30" s="1072"/>
      <c r="AH30" s="1072"/>
      <c r="AI30" s="1072"/>
      <c r="AJ30" s="1073"/>
      <c r="AK30" s="1016">
        <v>122</v>
      </c>
      <c r="AL30" s="1007"/>
      <c r="AM30" s="1007"/>
      <c r="AN30" s="1007"/>
      <c r="AO30" s="1007"/>
      <c r="AP30" s="1007" t="s">
        <v>583</v>
      </c>
      <c r="AQ30" s="1007"/>
      <c r="AR30" s="1007"/>
      <c r="AS30" s="1007"/>
      <c r="AT30" s="1007"/>
      <c r="AU30" s="1007" t="s">
        <v>583</v>
      </c>
      <c r="AV30" s="1007"/>
      <c r="AW30" s="1007"/>
      <c r="AX30" s="1007"/>
      <c r="AY30" s="1007"/>
      <c r="AZ30" s="1077" t="s">
        <v>583</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409</v>
      </c>
      <c r="C31" s="1067"/>
      <c r="D31" s="1067"/>
      <c r="E31" s="1067"/>
      <c r="F31" s="1067"/>
      <c r="G31" s="1067"/>
      <c r="H31" s="1067"/>
      <c r="I31" s="1067"/>
      <c r="J31" s="1067"/>
      <c r="K31" s="1067"/>
      <c r="L31" s="1067"/>
      <c r="M31" s="1067"/>
      <c r="N31" s="1067"/>
      <c r="O31" s="1067"/>
      <c r="P31" s="1068"/>
      <c r="Q31" s="1074">
        <v>731</v>
      </c>
      <c r="R31" s="1075"/>
      <c r="S31" s="1075"/>
      <c r="T31" s="1075"/>
      <c r="U31" s="1075"/>
      <c r="V31" s="1075">
        <v>716</v>
      </c>
      <c r="W31" s="1075"/>
      <c r="X31" s="1075"/>
      <c r="Y31" s="1075"/>
      <c r="Z31" s="1075"/>
      <c r="AA31" s="1075">
        <f t="shared" si="0"/>
        <v>15</v>
      </c>
      <c r="AB31" s="1075"/>
      <c r="AC31" s="1075"/>
      <c r="AD31" s="1075"/>
      <c r="AE31" s="1076"/>
      <c r="AF31" s="1071">
        <v>880</v>
      </c>
      <c r="AG31" s="1072"/>
      <c r="AH31" s="1072"/>
      <c r="AI31" s="1072"/>
      <c r="AJ31" s="1073"/>
      <c r="AK31" s="1016">
        <v>298</v>
      </c>
      <c r="AL31" s="1007"/>
      <c r="AM31" s="1007"/>
      <c r="AN31" s="1007"/>
      <c r="AO31" s="1007"/>
      <c r="AP31" s="1007">
        <v>3220</v>
      </c>
      <c r="AQ31" s="1007"/>
      <c r="AR31" s="1007"/>
      <c r="AS31" s="1007"/>
      <c r="AT31" s="1007"/>
      <c r="AU31" s="1007">
        <v>1214</v>
      </c>
      <c r="AV31" s="1007"/>
      <c r="AW31" s="1007"/>
      <c r="AX31" s="1007"/>
      <c r="AY31" s="1007"/>
      <c r="AZ31" s="1077" t="s">
        <v>583</v>
      </c>
      <c r="BA31" s="1077"/>
      <c r="BB31" s="1077"/>
      <c r="BC31" s="1077"/>
      <c r="BD31" s="1077"/>
      <c r="BE31" s="1008" t="s">
        <v>410</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411</v>
      </c>
      <c r="C32" s="1067"/>
      <c r="D32" s="1067"/>
      <c r="E32" s="1067"/>
      <c r="F32" s="1067"/>
      <c r="G32" s="1067"/>
      <c r="H32" s="1067"/>
      <c r="I32" s="1067"/>
      <c r="J32" s="1067"/>
      <c r="K32" s="1067"/>
      <c r="L32" s="1067"/>
      <c r="M32" s="1067"/>
      <c r="N32" s="1067"/>
      <c r="O32" s="1067"/>
      <c r="P32" s="1068"/>
      <c r="Q32" s="1074">
        <v>655</v>
      </c>
      <c r="R32" s="1075"/>
      <c r="S32" s="1075"/>
      <c r="T32" s="1075"/>
      <c r="U32" s="1075"/>
      <c r="V32" s="1075">
        <v>653</v>
      </c>
      <c r="W32" s="1075"/>
      <c r="X32" s="1075"/>
      <c r="Y32" s="1075"/>
      <c r="Z32" s="1075"/>
      <c r="AA32" s="1075">
        <f t="shared" si="0"/>
        <v>2</v>
      </c>
      <c r="AB32" s="1075"/>
      <c r="AC32" s="1075"/>
      <c r="AD32" s="1075"/>
      <c r="AE32" s="1076"/>
      <c r="AF32" s="1071">
        <v>281</v>
      </c>
      <c r="AG32" s="1072"/>
      <c r="AH32" s="1072"/>
      <c r="AI32" s="1072"/>
      <c r="AJ32" s="1073"/>
      <c r="AK32" s="1016">
        <v>247</v>
      </c>
      <c r="AL32" s="1007"/>
      <c r="AM32" s="1007"/>
      <c r="AN32" s="1007"/>
      <c r="AO32" s="1007"/>
      <c r="AP32" s="1007" t="s">
        <v>583</v>
      </c>
      <c r="AQ32" s="1007"/>
      <c r="AR32" s="1007"/>
      <c r="AS32" s="1007"/>
      <c r="AT32" s="1007"/>
      <c r="AU32" s="1007" t="s">
        <v>583</v>
      </c>
      <c r="AV32" s="1007"/>
      <c r="AW32" s="1007"/>
      <c r="AX32" s="1007"/>
      <c r="AY32" s="1007"/>
      <c r="AZ32" s="1077" t="s">
        <v>583</v>
      </c>
      <c r="BA32" s="1077"/>
      <c r="BB32" s="1077"/>
      <c r="BC32" s="1077"/>
      <c r="BD32" s="1077"/>
      <c r="BE32" s="1008" t="s">
        <v>410</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412</v>
      </c>
      <c r="C33" s="1067"/>
      <c r="D33" s="1067"/>
      <c r="E33" s="1067"/>
      <c r="F33" s="1067"/>
      <c r="G33" s="1067"/>
      <c r="H33" s="1067"/>
      <c r="I33" s="1067"/>
      <c r="J33" s="1067"/>
      <c r="K33" s="1067"/>
      <c r="L33" s="1067"/>
      <c r="M33" s="1067"/>
      <c r="N33" s="1067"/>
      <c r="O33" s="1067"/>
      <c r="P33" s="1068"/>
      <c r="Q33" s="1074">
        <v>138</v>
      </c>
      <c r="R33" s="1075"/>
      <c r="S33" s="1075"/>
      <c r="T33" s="1075"/>
      <c r="U33" s="1075"/>
      <c r="V33" s="1075">
        <v>136</v>
      </c>
      <c r="W33" s="1075"/>
      <c r="X33" s="1075"/>
      <c r="Y33" s="1075"/>
      <c r="Z33" s="1075"/>
      <c r="AA33" s="1075">
        <f t="shared" si="0"/>
        <v>2</v>
      </c>
      <c r="AB33" s="1075"/>
      <c r="AC33" s="1075"/>
      <c r="AD33" s="1075"/>
      <c r="AE33" s="1076"/>
      <c r="AF33" s="1071">
        <v>2</v>
      </c>
      <c r="AG33" s="1072"/>
      <c r="AH33" s="1072"/>
      <c r="AI33" s="1072"/>
      <c r="AJ33" s="1073"/>
      <c r="AK33" s="1016">
        <v>96</v>
      </c>
      <c r="AL33" s="1007"/>
      <c r="AM33" s="1007"/>
      <c r="AN33" s="1007"/>
      <c r="AO33" s="1007"/>
      <c r="AP33" s="1007">
        <v>535</v>
      </c>
      <c r="AQ33" s="1007"/>
      <c r="AR33" s="1007"/>
      <c r="AS33" s="1007"/>
      <c r="AT33" s="1007"/>
      <c r="AU33" s="1007">
        <v>531</v>
      </c>
      <c r="AV33" s="1007"/>
      <c r="AW33" s="1007"/>
      <c r="AX33" s="1007"/>
      <c r="AY33" s="1007"/>
      <c r="AZ33" s="1077" t="s">
        <v>583</v>
      </c>
      <c r="BA33" s="1077"/>
      <c r="BB33" s="1077"/>
      <c r="BC33" s="1077"/>
      <c r="BD33" s="1077"/>
      <c r="BE33" s="1008" t="s">
        <v>413</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414</v>
      </c>
      <c r="C34" s="1067"/>
      <c r="D34" s="1067"/>
      <c r="E34" s="1067"/>
      <c r="F34" s="1067"/>
      <c r="G34" s="1067"/>
      <c r="H34" s="1067"/>
      <c r="I34" s="1067"/>
      <c r="J34" s="1067"/>
      <c r="K34" s="1067"/>
      <c r="L34" s="1067"/>
      <c r="M34" s="1067"/>
      <c r="N34" s="1067"/>
      <c r="O34" s="1067"/>
      <c r="P34" s="1068"/>
      <c r="Q34" s="1074">
        <v>164</v>
      </c>
      <c r="R34" s="1075"/>
      <c r="S34" s="1075"/>
      <c r="T34" s="1075"/>
      <c r="U34" s="1075"/>
      <c r="V34" s="1075">
        <v>163</v>
      </c>
      <c r="W34" s="1075"/>
      <c r="X34" s="1075"/>
      <c r="Y34" s="1075"/>
      <c r="Z34" s="1075"/>
      <c r="AA34" s="1075">
        <f t="shared" si="0"/>
        <v>1</v>
      </c>
      <c r="AB34" s="1075"/>
      <c r="AC34" s="1075"/>
      <c r="AD34" s="1075"/>
      <c r="AE34" s="1076"/>
      <c r="AF34" s="1071">
        <v>1</v>
      </c>
      <c r="AG34" s="1072"/>
      <c r="AH34" s="1072"/>
      <c r="AI34" s="1072"/>
      <c r="AJ34" s="1073"/>
      <c r="AK34" s="1016">
        <v>54</v>
      </c>
      <c r="AL34" s="1007"/>
      <c r="AM34" s="1007"/>
      <c r="AN34" s="1007"/>
      <c r="AO34" s="1007"/>
      <c r="AP34" s="1007">
        <v>165</v>
      </c>
      <c r="AQ34" s="1007"/>
      <c r="AR34" s="1007"/>
      <c r="AS34" s="1007"/>
      <c r="AT34" s="1007"/>
      <c r="AU34" s="1007">
        <v>165</v>
      </c>
      <c r="AV34" s="1007"/>
      <c r="AW34" s="1007"/>
      <c r="AX34" s="1007"/>
      <c r="AY34" s="1007"/>
      <c r="AZ34" s="1077" t="s">
        <v>583</v>
      </c>
      <c r="BA34" s="1077"/>
      <c r="BB34" s="1077"/>
      <c r="BC34" s="1077"/>
      <c r="BD34" s="1077"/>
      <c r="BE34" s="1008" t="s">
        <v>413</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t="s">
        <v>415</v>
      </c>
      <c r="C35" s="1067"/>
      <c r="D35" s="1067"/>
      <c r="E35" s="1067"/>
      <c r="F35" s="1067"/>
      <c r="G35" s="1067"/>
      <c r="H35" s="1067"/>
      <c r="I35" s="1067"/>
      <c r="J35" s="1067"/>
      <c r="K35" s="1067"/>
      <c r="L35" s="1067"/>
      <c r="M35" s="1067"/>
      <c r="N35" s="1067"/>
      <c r="O35" s="1067"/>
      <c r="P35" s="1068"/>
      <c r="Q35" s="1074">
        <v>22</v>
      </c>
      <c r="R35" s="1075"/>
      <c r="S35" s="1075"/>
      <c r="T35" s="1075"/>
      <c r="U35" s="1075"/>
      <c r="V35" s="1075">
        <v>22</v>
      </c>
      <c r="W35" s="1075"/>
      <c r="X35" s="1075"/>
      <c r="Y35" s="1075"/>
      <c r="Z35" s="1075"/>
      <c r="AA35" s="1075">
        <f t="shared" si="0"/>
        <v>0</v>
      </c>
      <c r="AB35" s="1075"/>
      <c r="AC35" s="1075"/>
      <c r="AD35" s="1075"/>
      <c r="AE35" s="1076"/>
      <c r="AF35" s="1071">
        <v>0</v>
      </c>
      <c r="AG35" s="1072"/>
      <c r="AH35" s="1072"/>
      <c r="AI35" s="1072"/>
      <c r="AJ35" s="1073"/>
      <c r="AK35" s="1016">
        <v>22</v>
      </c>
      <c r="AL35" s="1007"/>
      <c r="AM35" s="1007"/>
      <c r="AN35" s="1007"/>
      <c r="AO35" s="1007"/>
      <c r="AP35" s="1007" t="s">
        <v>583</v>
      </c>
      <c r="AQ35" s="1007"/>
      <c r="AR35" s="1007"/>
      <c r="AS35" s="1007"/>
      <c r="AT35" s="1007"/>
      <c r="AU35" s="1007" t="s">
        <v>583</v>
      </c>
      <c r="AV35" s="1007"/>
      <c r="AW35" s="1007"/>
      <c r="AX35" s="1007"/>
      <c r="AY35" s="1007"/>
      <c r="AZ35" s="1077" t="s">
        <v>583</v>
      </c>
      <c r="BA35" s="1077"/>
      <c r="BB35" s="1077"/>
      <c r="BC35" s="1077"/>
      <c r="BD35" s="1077"/>
      <c r="BE35" s="1008" t="s">
        <v>413</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394</v>
      </c>
      <c r="B63" s="973" t="s">
        <v>417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1273</v>
      </c>
      <c r="AG63" s="995"/>
      <c r="AH63" s="995"/>
      <c r="AI63" s="995"/>
      <c r="AJ63" s="1058"/>
      <c r="AK63" s="1059"/>
      <c r="AL63" s="999"/>
      <c r="AM63" s="999"/>
      <c r="AN63" s="999"/>
      <c r="AO63" s="999"/>
      <c r="AP63" s="995">
        <v>3920</v>
      </c>
      <c r="AQ63" s="995"/>
      <c r="AR63" s="995"/>
      <c r="AS63" s="995"/>
      <c r="AT63" s="995"/>
      <c r="AU63" s="995">
        <v>1910</v>
      </c>
      <c r="AV63" s="995"/>
      <c r="AW63" s="995"/>
      <c r="AX63" s="995"/>
      <c r="AY63" s="995"/>
      <c r="AZ63" s="1053"/>
      <c r="BA63" s="1053"/>
      <c r="BB63" s="1053"/>
      <c r="BC63" s="1053"/>
      <c r="BD63" s="1053"/>
      <c r="BE63" s="996"/>
      <c r="BF63" s="996"/>
      <c r="BG63" s="996"/>
      <c r="BH63" s="996"/>
      <c r="BI63" s="997"/>
      <c r="BJ63" s="1054" t="s">
        <v>418</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420</v>
      </c>
      <c r="B66" s="1032"/>
      <c r="C66" s="1032"/>
      <c r="D66" s="1032"/>
      <c r="E66" s="1032"/>
      <c r="F66" s="1032"/>
      <c r="G66" s="1032"/>
      <c r="H66" s="1032"/>
      <c r="I66" s="1032"/>
      <c r="J66" s="1032"/>
      <c r="K66" s="1032"/>
      <c r="L66" s="1032"/>
      <c r="M66" s="1032"/>
      <c r="N66" s="1032"/>
      <c r="O66" s="1032"/>
      <c r="P66" s="1033"/>
      <c r="Q66" s="1037" t="s">
        <v>421</v>
      </c>
      <c r="R66" s="1038"/>
      <c r="S66" s="1038"/>
      <c r="T66" s="1038"/>
      <c r="U66" s="1039"/>
      <c r="V66" s="1037" t="s">
        <v>422</v>
      </c>
      <c r="W66" s="1038"/>
      <c r="X66" s="1038"/>
      <c r="Y66" s="1038"/>
      <c r="Z66" s="1039"/>
      <c r="AA66" s="1037" t="s">
        <v>423</v>
      </c>
      <c r="AB66" s="1038"/>
      <c r="AC66" s="1038"/>
      <c r="AD66" s="1038"/>
      <c r="AE66" s="1039"/>
      <c r="AF66" s="1043" t="s">
        <v>424</v>
      </c>
      <c r="AG66" s="1044"/>
      <c r="AH66" s="1044"/>
      <c r="AI66" s="1044"/>
      <c r="AJ66" s="1045"/>
      <c r="AK66" s="1037" t="s">
        <v>425</v>
      </c>
      <c r="AL66" s="1032"/>
      <c r="AM66" s="1032"/>
      <c r="AN66" s="1032"/>
      <c r="AO66" s="1033"/>
      <c r="AP66" s="1037" t="s">
        <v>426</v>
      </c>
      <c r="AQ66" s="1038"/>
      <c r="AR66" s="1038"/>
      <c r="AS66" s="1038"/>
      <c r="AT66" s="1039"/>
      <c r="AU66" s="1037" t="s">
        <v>427</v>
      </c>
      <c r="AV66" s="1038"/>
      <c r="AW66" s="1038"/>
      <c r="AX66" s="1038"/>
      <c r="AY66" s="1039"/>
      <c r="AZ66" s="1037" t="s">
        <v>380</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584</v>
      </c>
      <c r="C68" s="1022"/>
      <c r="D68" s="1022"/>
      <c r="E68" s="1022"/>
      <c r="F68" s="1022"/>
      <c r="G68" s="1022"/>
      <c r="H68" s="1022"/>
      <c r="I68" s="1022"/>
      <c r="J68" s="1022"/>
      <c r="K68" s="1022"/>
      <c r="L68" s="1022"/>
      <c r="M68" s="1022"/>
      <c r="N68" s="1022"/>
      <c r="O68" s="1022"/>
      <c r="P68" s="1023"/>
      <c r="Q68" s="1024">
        <v>34</v>
      </c>
      <c r="R68" s="1018"/>
      <c r="S68" s="1018"/>
      <c r="T68" s="1018"/>
      <c r="U68" s="1018"/>
      <c r="V68" s="1018">
        <v>32</v>
      </c>
      <c r="W68" s="1018"/>
      <c r="X68" s="1018"/>
      <c r="Y68" s="1018"/>
      <c r="Z68" s="1018"/>
      <c r="AA68" s="1018">
        <v>2</v>
      </c>
      <c r="AB68" s="1018"/>
      <c r="AC68" s="1018"/>
      <c r="AD68" s="1018"/>
      <c r="AE68" s="1018"/>
      <c r="AF68" s="1018">
        <v>2</v>
      </c>
      <c r="AG68" s="1018"/>
      <c r="AH68" s="1018"/>
      <c r="AI68" s="1018"/>
      <c r="AJ68" s="1018"/>
      <c r="AK68" s="1018" t="s">
        <v>583</v>
      </c>
      <c r="AL68" s="1018"/>
      <c r="AM68" s="1018"/>
      <c r="AN68" s="1018"/>
      <c r="AO68" s="1018"/>
      <c r="AP68" s="1018">
        <v>28</v>
      </c>
      <c r="AQ68" s="1018"/>
      <c r="AR68" s="1018"/>
      <c r="AS68" s="1018"/>
      <c r="AT68" s="1018"/>
      <c r="AU68" s="1018">
        <v>14</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585</v>
      </c>
      <c r="C69" s="1011"/>
      <c r="D69" s="1011"/>
      <c r="E69" s="1011"/>
      <c r="F69" s="1011"/>
      <c r="G69" s="1011"/>
      <c r="H69" s="1011"/>
      <c r="I69" s="1011"/>
      <c r="J69" s="1011"/>
      <c r="K69" s="1011"/>
      <c r="L69" s="1011"/>
      <c r="M69" s="1011"/>
      <c r="N69" s="1011"/>
      <c r="O69" s="1011"/>
      <c r="P69" s="1012"/>
      <c r="Q69" s="1013">
        <v>86</v>
      </c>
      <c r="R69" s="1007"/>
      <c r="S69" s="1007"/>
      <c r="T69" s="1007"/>
      <c r="U69" s="1007"/>
      <c r="V69" s="1007">
        <v>68</v>
      </c>
      <c r="W69" s="1007"/>
      <c r="X69" s="1007"/>
      <c r="Y69" s="1007"/>
      <c r="Z69" s="1007"/>
      <c r="AA69" s="1007">
        <v>18</v>
      </c>
      <c r="AB69" s="1007"/>
      <c r="AC69" s="1007"/>
      <c r="AD69" s="1007"/>
      <c r="AE69" s="1007"/>
      <c r="AF69" s="1007">
        <v>18</v>
      </c>
      <c r="AG69" s="1007"/>
      <c r="AH69" s="1007"/>
      <c r="AI69" s="1007"/>
      <c r="AJ69" s="1007"/>
      <c r="AK69" s="1007" t="s">
        <v>583</v>
      </c>
      <c r="AL69" s="1007"/>
      <c r="AM69" s="1007"/>
      <c r="AN69" s="1007"/>
      <c r="AO69" s="1007"/>
      <c r="AP69" s="1007" t="s">
        <v>583</v>
      </c>
      <c r="AQ69" s="1007"/>
      <c r="AR69" s="1007"/>
      <c r="AS69" s="1007"/>
      <c r="AT69" s="1007"/>
      <c r="AU69" s="1007" t="s">
        <v>583</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586</v>
      </c>
      <c r="C70" s="1011"/>
      <c r="D70" s="1011"/>
      <c r="E70" s="1011"/>
      <c r="F70" s="1011"/>
      <c r="G70" s="1011"/>
      <c r="H70" s="1011"/>
      <c r="I70" s="1011"/>
      <c r="J70" s="1011"/>
      <c r="K70" s="1011"/>
      <c r="L70" s="1011"/>
      <c r="M70" s="1011"/>
      <c r="N70" s="1011"/>
      <c r="O70" s="1011"/>
      <c r="P70" s="1012"/>
      <c r="Q70" s="1013">
        <v>225614</v>
      </c>
      <c r="R70" s="1007"/>
      <c r="S70" s="1007"/>
      <c r="T70" s="1007"/>
      <c r="U70" s="1007"/>
      <c r="V70" s="1007">
        <v>216457</v>
      </c>
      <c r="W70" s="1007"/>
      <c r="X70" s="1007"/>
      <c r="Y70" s="1007"/>
      <c r="Z70" s="1007"/>
      <c r="AA70" s="1007">
        <v>9156</v>
      </c>
      <c r="AB70" s="1007"/>
      <c r="AC70" s="1007"/>
      <c r="AD70" s="1007"/>
      <c r="AE70" s="1007"/>
      <c r="AF70" s="1007">
        <v>9156</v>
      </c>
      <c r="AG70" s="1007"/>
      <c r="AH70" s="1007"/>
      <c r="AI70" s="1007"/>
      <c r="AJ70" s="1007"/>
      <c r="AK70" s="1007" t="s">
        <v>583</v>
      </c>
      <c r="AL70" s="1007"/>
      <c r="AM70" s="1007"/>
      <c r="AN70" s="1007"/>
      <c r="AO70" s="1007"/>
      <c r="AP70" s="1007" t="s">
        <v>583</v>
      </c>
      <c r="AQ70" s="1007"/>
      <c r="AR70" s="1007"/>
      <c r="AS70" s="1007"/>
      <c r="AT70" s="1007"/>
      <c r="AU70" s="1007" t="s">
        <v>583</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587</v>
      </c>
      <c r="C71" s="1011"/>
      <c r="D71" s="1011"/>
      <c r="E71" s="1011"/>
      <c r="F71" s="1011"/>
      <c r="G71" s="1011"/>
      <c r="H71" s="1011"/>
      <c r="I71" s="1011"/>
      <c r="J71" s="1011"/>
      <c r="K71" s="1011"/>
      <c r="L71" s="1011"/>
      <c r="M71" s="1011"/>
      <c r="N71" s="1011"/>
      <c r="O71" s="1011"/>
      <c r="P71" s="1012"/>
      <c r="Q71" s="1013">
        <v>161</v>
      </c>
      <c r="R71" s="1007"/>
      <c r="S71" s="1007"/>
      <c r="T71" s="1007"/>
      <c r="U71" s="1007"/>
      <c r="V71" s="1007">
        <v>99</v>
      </c>
      <c r="W71" s="1007"/>
      <c r="X71" s="1007"/>
      <c r="Y71" s="1007"/>
      <c r="Z71" s="1007"/>
      <c r="AA71" s="1007">
        <v>62</v>
      </c>
      <c r="AB71" s="1007"/>
      <c r="AC71" s="1007"/>
      <c r="AD71" s="1007"/>
      <c r="AE71" s="1007"/>
      <c r="AF71" s="1007">
        <v>62</v>
      </c>
      <c r="AG71" s="1007"/>
      <c r="AH71" s="1007"/>
      <c r="AI71" s="1007"/>
      <c r="AJ71" s="1007"/>
      <c r="AK71" s="1007" t="s">
        <v>583</v>
      </c>
      <c r="AL71" s="1007"/>
      <c r="AM71" s="1007"/>
      <c r="AN71" s="1007"/>
      <c r="AO71" s="1007"/>
      <c r="AP71" s="1007" t="s">
        <v>583</v>
      </c>
      <c r="AQ71" s="1007"/>
      <c r="AR71" s="1007"/>
      <c r="AS71" s="1007"/>
      <c r="AT71" s="1007"/>
      <c r="AU71" s="1007" t="s">
        <v>583</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588</v>
      </c>
      <c r="C72" s="1011"/>
      <c r="D72" s="1011"/>
      <c r="E72" s="1011"/>
      <c r="F72" s="1011"/>
      <c r="G72" s="1011"/>
      <c r="H72" s="1011"/>
      <c r="I72" s="1011"/>
      <c r="J72" s="1011"/>
      <c r="K72" s="1011"/>
      <c r="L72" s="1011"/>
      <c r="M72" s="1011"/>
      <c r="N72" s="1011"/>
      <c r="O72" s="1011"/>
      <c r="P72" s="1012"/>
      <c r="Q72" s="1013">
        <v>180</v>
      </c>
      <c r="R72" s="1007"/>
      <c r="S72" s="1007"/>
      <c r="T72" s="1007"/>
      <c r="U72" s="1007"/>
      <c r="V72" s="1007">
        <v>173</v>
      </c>
      <c r="W72" s="1007"/>
      <c r="X72" s="1007"/>
      <c r="Y72" s="1007"/>
      <c r="Z72" s="1007"/>
      <c r="AA72" s="1007">
        <v>7</v>
      </c>
      <c r="AB72" s="1007"/>
      <c r="AC72" s="1007"/>
      <c r="AD72" s="1007"/>
      <c r="AE72" s="1007"/>
      <c r="AF72" s="1007">
        <v>381</v>
      </c>
      <c r="AG72" s="1007"/>
      <c r="AH72" s="1007"/>
      <c r="AI72" s="1007"/>
      <c r="AJ72" s="1007"/>
      <c r="AK72" s="1007">
        <v>48</v>
      </c>
      <c r="AL72" s="1007"/>
      <c r="AM72" s="1007"/>
      <c r="AN72" s="1007"/>
      <c r="AO72" s="1007"/>
      <c r="AP72" s="1007" t="s">
        <v>604</v>
      </c>
      <c r="AQ72" s="1007"/>
      <c r="AR72" s="1007"/>
      <c r="AS72" s="1007"/>
      <c r="AT72" s="1007"/>
      <c r="AU72" s="1007" t="s">
        <v>583</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589</v>
      </c>
      <c r="C73" s="1011"/>
      <c r="D73" s="1011"/>
      <c r="E73" s="1011"/>
      <c r="F73" s="1011"/>
      <c r="G73" s="1011"/>
      <c r="H73" s="1011"/>
      <c r="I73" s="1011"/>
      <c r="J73" s="1011"/>
      <c r="K73" s="1011"/>
      <c r="L73" s="1011"/>
      <c r="M73" s="1011"/>
      <c r="N73" s="1011"/>
      <c r="O73" s="1011"/>
      <c r="P73" s="1012"/>
      <c r="Q73" s="1013">
        <v>3840</v>
      </c>
      <c r="R73" s="1007"/>
      <c r="S73" s="1007"/>
      <c r="T73" s="1007"/>
      <c r="U73" s="1007"/>
      <c r="V73" s="1007">
        <v>3403</v>
      </c>
      <c r="W73" s="1007"/>
      <c r="X73" s="1007"/>
      <c r="Y73" s="1007"/>
      <c r="Z73" s="1007"/>
      <c r="AA73" s="1007">
        <v>437</v>
      </c>
      <c r="AB73" s="1007"/>
      <c r="AC73" s="1007"/>
      <c r="AD73" s="1007"/>
      <c r="AE73" s="1007"/>
      <c r="AF73" s="1007">
        <v>437</v>
      </c>
      <c r="AG73" s="1007"/>
      <c r="AH73" s="1007"/>
      <c r="AI73" s="1007"/>
      <c r="AJ73" s="1007"/>
      <c r="AK73" s="1007" t="s">
        <v>583</v>
      </c>
      <c r="AL73" s="1007"/>
      <c r="AM73" s="1007"/>
      <c r="AN73" s="1007"/>
      <c r="AO73" s="1007"/>
      <c r="AP73" s="1007">
        <v>788</v>
      </c>
      <c r="AQ73" s="1007"/>
      <c r="AR73" s="1007"/>
      <c r="AS73" s="1007"/>
      <c r="AT73" s="1007"/>
      <c r="AU73" s="1007">
        <v>137</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590</v>
      </c>
      <c r="C74" s="1011"/>
      <c r="D74" s="1011"/>
      <c r="E74" s="1011"/>
      <c r="F74" s="1011"/>
      <c r="G74" s="1011"/>
      <c r="H74" s="1011"/>
      <c r="I74" s="1011"/>
      <c r="J74" s="1011"/>
      <c r="K74" s="1011"/>
      <c r="L74" s="1011"/>
      <c r="M74" s="1011"/>
      <c r="N74" s="1011"/>
      <c r="O74" s="1011"/>
      <c r="P74" s="1012"/>
      <c r="Q74" s="1013">
        <v>3507</v>
      </c>
      <c r="R74" s="1007"/>
      <c r="S74" s="1007"/>
      <c r="T74" s="1007"/>
      <c r="U74" s="1007"/>
      <c r="V74" s="1007">
        <v>3233</v>
      </c>
      <c r="W74" s="1007"/>
      <c r="X74" s="1007"/>
      <c r="Y74" s="1007"/>
      <c r="Z74" s="1007"/>
      <c r="AA74" s="1007">
        <v>274</v>
      </c>
      <c r="AB74" s="1007"/>
      <c r="AC74" s="1007"/>
      <c r="AD74" s="1007"/>
      <c r="AE74" s="1007"/>
      <c r="AF74" s="1007">
        <v>266</v>
      </c>
      <c r="AG74" s="1007"/>
      <c r="AH74" s="1007"/>
      <c r="AI74" s="1007"/>
      <c r="AJ74" s="1007"/>
      <c r="AK74" s="1007" t="s">
        <v>583</v>
      </c>
      <c r="AL74" s="1007"/>
      <c r="AM74" s="1007"/>
      <c r="AN74" s="1007"/>
      <c r="AO74" s="1007"/>
      <c r="AP74" s="1007">
        <v>173</v>
      </c>
      <c r="AQ74" s="1007"/>
      <c r="AR74" s="1007"/>
      <c r="AS74" s="1007"/>
      <c r="AT74" s="1007"/>
      <c r="AU74" s="1017" t="s">
        <v>583</v>
      </c>
      <c r="AV74" s="1015"/>
      <c r="AW74" s="1015"/>
      <c r="AX74" s="1015"/>
      <c r="AY74" s="1016"/>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591</v>
      </c>
      <c r="C75" s="1011"/>
      <c r="D75" s="1011"/>
      <c r="E75" s="1011"/>
      <c r="F75" s="1011"/>
      <c r="G75" s="1011"/>
      <c r="H75" s="1011"/>
      <c r="I75" s="1011"/>
      <c r="J75" s="1011"/>
      <c r="K75" s="1011"/>
      <c r="L75" s="1011"/>
      <c r="M75" s="1011"/>
      <c r="N75" s="1011"/>
      <c r="O75" s="1011"/>
      <c r="P75" s="1012"/>
      <c r="Q75" s="1014">
        <v>8365</v>
      </c>
      <c r="R75" s="1015"/>
      <c r="S75" s="1015"/>
      <c r="T75" s="1015"/>
      <c r="U75" s="1016"/>
      <c r="V75" s="1017">
        <v>7823</v>
      </c>
      <c r="W75" s="1015"/>
      <c r="X75" s="1015"/>
      <c r="Y75" s="1015"/>
      <c r="Z75" s="1016"/>
      <c r="AA75" s="1017">
        <v>542</v>
      </c>
      <c r="AB75" s="1015"/>
      <c r="AC75" s="1015"/>
      <c r="AD75" s="1015"/>
      <c r="AE75" s="1016"/>
      <c r="AF75" s="1017">
        <v>542</v>
      </c>
      <c r="AG75" s="1015"/>
      <c r="AH75" s="1015"/>
      <c r="AI75" s="1015"/>
      <c r="AJ75" s="1016"/>
      <c r="AK75" s="1017">
        <v>3700</v>
      </c>
      <c r="AL75" s="1015"/>
      <c r="AM75" s="1015"/>
      <c r="AN75" s="1015"/>
      <c r="AO75" s="1016"/>
      <c r="AP75" s="1017" t="s">
        <v>583</v>
      </c>
      <c r="AQ75" s="1015"/>
      <c r="AR75" s="1015"/>
      <c r="AS75" s="1015"/>
      <c r="AT75" s="1016"/>
      <c r="AU75" s="1017" t="s">
        <v>583</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592</v>
      </c>
      <c r="C76" s="1011"/>
      <c r="D76" s="1011"/>
      <c r="E76" s="1011"/>
      <c r="F76" s="1011"/>
      <c r="G76" s="1011"/>
      <c r="H76" s="1011"/>
      <c r="I76" s="1011"/>
      <c r="J76" s="1011"/>
      <c r="K76" s="1011"/>
      <c r="L76" s="1011"/>
      <c r="M76" s="1011"/>
      <c r="N76" s="1011"/>
      <c r="O76" s="1011"/>
      <c r="P76" s="1012"/>
      <c r="Q76" s="1014">
        <v>544</v>
      </c>
      <c r="R76" s="1015"/>
      <c r="S76" s="1015"/>
      <c r="T76" s="1015"/>
      <c r="U76" s="1016"/>
      <c r="V76" s="1017">
        <v>542</v>
      </c>
      <c r="W76" s="1015"/>
      <c r="X76" s="1015"/>
      <c r="Y76" s="1015"/>
      <c r="Z76" s="1016"/>
      <c r="AA76" s="1017">
        <v>2</v>
      </c>
      <c r="AB76" s="1015"/>
      <c r="AC76" s="1015"/>
      <c r="AD76" s="1015"/>
      <c r="AE76" s="1016"/>
      <c r="AF76" s="1017">
        <v>2</v>
      </c>
      <c r="AG76" s="1015"/>
      <c r="AH76" s="1015"/>
      <c r="AI76" s="1015"/>
      <c r="AJ76" s="1016"/>
      <c r="AK76" s="1017" t="s">
        <v>583</v>
      </c>
      <c r="AL76" s="1015"/>
      <c r="AM76" s="1015"/>
      <c r="AN76" s="1015"/>
      <c r="AO76" s="1016"/>
      <c r="AP76" s="1017" t="s">
        <v>583</v>
      </c>
      <c r="AQ76" s="1015"/>
      <c r="AR76" s="1015"/>
      <c r="AS76" s="1015"/>
      <c r="AT76" s="1016"/>
      <c r="AU76" s="1017" t="s">
        <v>583</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t="s">
        <v>593</v>
      </c>
      <c r="C77" s="1011"/>
      <c r="D77" s="1011"/>
      <c r="E77" s="1011"/>
      <c r="F77" s="1011"/>
      <c r="G77" s="1011"/>
      <c r="H77" s="1011"/>
      <c r="I77" s="1011"/>
      <c r="J77" s="1011"/>
      <c r="K77" s="1011"/>
      <c r="L77" s="1011"/>
      <c r="M77" s="1011"/>
      <c r="N77" s="1011"/>
      <c r="O77" s="1011"/>
      <c r="P77" s="1012"/>
      <c r="Q77" s="1014">
        <v>21</v>
      </c>
      <c r="R77" s="1015"/>
      <c r="S77" s="1015"/>
      <c r="T77" s="1015"/>
      <c r="U77" s="1016"/>
      <c r="V77" s="1017">
        <v>18</v>
      </c>
      <c r="W77" s="1015"/>
      <c r="X77" s="1015"/>
      <c r="Y77" s="1015"/>
      <c r="Z77" s="1016"/>
      <c r="AA77" s="1017">
        <v>2</v>
      </c>
      <c r="AB77" s="1015"/>
      <c r="AC77" s="1015"/>
      <c r="AD77" s="1015"/>
      <c r="AE77" s="1016"/>
      <c r="AF77" s="1017">
        <v>2</v>
      </c>
      <c r="AG77" s="1015"/>
      <c r="AH77" s="1015"/>
      <c r="AI77" s="1015"/>
      <c r="AJ77" s="1016"/>
      <c r="AK77" s="1017">
        <v>1</v>
      </c>
      <c r="AL77" s="1015"/>
      <c r="AM77" s="1015"/>
      <c r="AN77" s="1015"/>
      <c r="AO77" s="1016"/>
      <c r="AP77" s="1017" t="s">
        <v>583</v>
      </c>
      <c r="AQ77" s="1015"/>
      <c r="AR77" s="1015"/>
      <c r="AS77" s="1015"/>
      <c r="AT77" s="1016"/>
      <c r="AU77" s="1017" t="s">
        <v>583</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t="s">
        <v>594</v>
      </c>
      <c r="C78" s="1011"/>
      <c r="D78" s="1011"/>
      <c r="E78" s="1011"/>
      <c r="F78" s="1011"/>
      <c r="G78" s="1011"/>
      <c r="H78" s="1011"/>
      <c r="I78" s="1011"/>
      <c r="J78" s="1011"/>
      <c r="K78" s="1011"/>
      <c r="L78" s="1011"/>
      <c r="M78" s="1011"/>
      <c r="N78" s="1011"/>
      <c r="O78" s="1011"/>
      <c r="P78" s="1012"/>
      <c r="Q78" s="1013">
        <v>32</v>
      </c>
      <c r="R78" s="1007"/>
      <c r="S78" s="1007"/>
      <c r="T78" s="1007"/>
      <c r="U78" s="1007"/>
      <c r="V78" s="1007">
        <v>31</v>
      </c>
      <c r="W78" s="1007"/>
      <c r="X78" s="1007"/>
      <c r="Y78" s="1007"/>
      <c r="Z78" s="1007"/>
      <c r="AA78" s="1007">
        <v>2</v>
      </c>
      <c r="AB78" s="1007"/>
      <c r="AC78" s="1007"/>
      <c r="AD78" s="1007"/>
      <c r="AE78" s="1007"/>
      <c r="AF78" s="1007">
        <v>2</v>
      </c>
      <c r="AG78" s="1007"/>
      <c r="AH78" s="1007"/>
      <c r="AI78" s="1007"/>
      <c r="AJ78" s="1007"/>
      <c r="AK78" s="1007">
        <v>5</v>
      </c>
      <c r="AL78" s="1007"/>
      <c r="AM78" s="1007"/>
      <c r="AN78" s="1007"/>
      <c r="AO78" s="1007"/>
      <c r="AP78" s="1007" t="s">
        <v>583</v>
      </c>
      <c r="AQ78" s="1007"/>
      <c r="AR78" s="1007"/>
      <c r="AS78" s="1007"/>
      <c r="AT78" s="1007"/>
      <c r="AU78" s="1007" t="s">
        <v>583</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t="s">
        <v>595</v>
      </c>
      <c r="C79" s="1011"/>
      <c r="D79" s="1011"/>
      <c r="E79" s="1011"/>
      <c r="F79" s="1011"/>
      <c r="G79" s="1011"/>
      <c r="H79" s="1011"/>
      <c r="I79" s="1011"/>
      <c r="J79" s="1011"/>
      <c r="K79" s="1011"/>
      <c r="L79" s="1011"/>
      <c r="M79" s="1011"/>
      <c r="N79" s="1011"/>
      <c r="O79" s="1011"/>
      <c r="P79" s="1012"/>
      <c r="Q79" s="1013">
        <v>1</v>
      </c>
      <c r="R79" s="1007"/>
      <c r="S79" s="1007"/>
      <c r="T79" s="1007"/>
      <c r="U79" s="1007"/>
      <c r="V79" s="1007">
        <v>0</v>
      </c>
      <c r="W79" s="1007"/>
      <c r="X79" s="1007"/>
      <c r="Y79" s="1007"/>
      <c r="Z79" s="1007"/>
      <c r="AA79" s="1007">
        <v>0</v>
      </c>
      <c r="AB79" s="1007"/>
      <c r="AC79" s="1007"/>
      <c r="AD79" s="1007"/>
      <c r="AE79" s="1007"/>
      <c r="AF79" s="1007">
        <v>0</v>
      </c>
      <c r="AG79" s="1007"/>
      <c r="AH79" s="1007"/>
      <c r="AI79" s="1007"/>
      <c r="AJ79" s="1007"/>
      <c r="AK79" s="1007" t="s">
        <v>583</v>
      </c>
      <c r="AL79" s="1007"/>
      <c r="AM79" s="1007"/>
      <c r="AN79" s="1007"/>
      <c r="AO79" s="1007"/>
      <c r="AP79" s="1007" t="s">
        <v>583</v>
      </c>
      <c r="AQ79" s="1007"/>
      <c r="AR79" s="1007"/>
      <c r="AS79" s="1007"/>
      <c r="AT79" s="1007"/>
      <c r="AU79" s="1007" t="s">
        <v>583</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t="s">
        <v>596</v>
      </c>
      <c r="C80" s="1011"/>
      <c r="D80" s="1011"/>
      <c r="E80" s="1011"/>
      <c r="F80" s="1011"/>
      <c r="G80" s="1011"/>
      <c r="H80" s="1011"/>
      <c r="I80" s="1011"/>
      <c r="J80" s="1011"/>
      <c r="K80" s="1011"/>
      <c r="L80" s="1011"/>
      <c r="M80" s="1011"/>
      <c r="N80" s="1011"/>
      <c r="O80" s="1011"/>
      <c r="P80" s="1012"/>
      <c r="Q80" s="1013">
        <v>88</v>
      </c>
      <c r="R80" s="1007"/>
      <c r="S80" s="1007"/>
      <c r="T80" s="1007"/>
      <c r="U80" s="1007"/>
      <c r="V80" s="1007">
        <v>88</v>
      </c>
      <c r="W80" s="1007"/>
      <c r="X80" s="1007"/>
      <c r="Y80" s="1007"/>
      <c r="Z80" s="1007"/>
      <c r="AA80" s="1007" t="s">
        <v>604</v>
      </c>
      <c r="AB80" s="1007"/>
      <c r="AC80" s="1007"/>
      <c r="AD80" s="1007"/>
      <c r="AE80" s="1007"/>
      <c r="AF80" s="1007" t="s">
        <v>604</v>
      </c>
      <c r="AG80" s="1007"/>
      <c r="AH80" s="1007"/>
      <c r="AI80" s="1007"/>
      <c r="AJ80" s="1007"/>
      <c r="AK80" s="1007">
        <v>50</v>
      </c>
      <c r="AL80" s="1007"/>
      <c r="AM80" s="1007"/>
      <c r="AN80" s="1007"/>
      <c r="AO80" s="1007"/>
      <c r="AP80" s="1007" t="s">
        <v>583</v>
      </c>
      <c r="AQ80" s="1007"/>
      <c r="AR80" s="1007"/>
      <c r="AS80" s="1007"/>
      <c r="AT80" s="1007"/>
      <c r="AU80" s="1007" t="s">
        <v>583</v>
      </c>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394</v>
      </c>
      <c r="B88" s="973" t="s">
        <v>428</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10870</v>
      </c>
      <c r="AG88" s="995"/>
      <c r="AH88" s="995"/>
      <c r="AI88" s="995"/>
      <c r="AJ88" s="995"/>
      <c r="AK88" s="999"/>
      <c r="AL88" s="999"/>
      <c r="AM88" s="999"/>
      <c r="AN88" s="999"/>
      <c r="AO88" s="999"/>
      <c r="AP88" s="995">
        <v>989</v>
      </c>
      <c r="AQ88" s="995"/>
      <c r="AR88" s="995"/>
      <c r="AS88" s="995"/>
      <c r="AT88" s="995"/>
      <c r="AU88" s="995">
        <v>151</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429</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225</v>
      </c>
      <c r="CS102" s="989"/>
      <c r="CT102" s="989"/>
      <c r="CU102" s="989"/>
      <c r="CV102" s="990"/>
      <c r="CW102" s="988" t="s">
        <v>605</v>
      </c>
      <c r="CX102" s="989"/>
      <c r="CY102" s="989"/>
      <c r="CZ102" s="989"/>
      <c r="DA102" s="990"/>
      <c r="DB102" s="988" t="s">
        <v>605</v>
      </c>
      <c r="DC102" s="989"/>
      <c r="DD102" s="989"/>
      <c r="DE102" s="989"/>
      <c r="DF102" s="990"/>
      <c r="DG102" s="988" t="s">
        <v>605</v>
      </c>
      <c r="DH102" s="989"/>
      <c r="DI102" s="989"/>
      <c r="DJ102" s="989"/>
      <c r="DK102" s="990"/>
      <c r="DL102" s="988" t="s">
        <v>605</v>
      </c>
      <c r="DM102" s="989"/>
      <c r="DN102" s="989"/>
      <c r="DO102" s="989"/>
      <c r="DP102" s="990"/>
      <c r="DQ102" s="988" t="s">
        <v>605</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436</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437</v>
      </c>
      <c r="AB109" s="932"/>
      <c r="AC109" s="932"/>
      <c r="AD109" s="932"/>
      <c r="AE109" s="933"/>
      <c r="AF109" s="934" t="s">
        <v>438</v>
      </c>
      <c r="AG109" s="932"/>
      <c r="AH109" s="932"/>
      <c r="AI109" s="932"/>
      <c r="AJ109" s="933"/>
      <c r="AK109" s="934" t="s">
        <v>310</v>
      </c>
      <c r="AL109" s="932"/>
      <c r="AM109" s="932"/>
      <c r="AN109" s="932"/>
      <c r="AO109" s="933"/>
      <c r="AP109" s="934" t="s">
        <v>439</v>
      </c>
      <c r="AQ109" s="932"/>
      <c r="AR109" s="932"/>
      <c r="AS109" s="932"/>
      <c r="AT109" s="965"/>
      <c r="AU109" s="931" t="s">
        <v>436</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437</v>
      </c>
      <c r="BR109" s="932"/>
      <c r="BS109" s="932"/>
      <c r="BT109" s="932"/>
      <c r="BU109" s="933"/>
      <c r="BV109" s="934" t="s">
        <v>438</v>
      </c>
      <c r="BW109" s="932"/>
      <c r="BX109" s="932"/>
      <c r="BY109" s="932"/>
      <c r="BZ109" s="933"/>
      <c r="CA109" s="934" t="s">
        <v>310</v>
      </c>
      <c r="CB109" s="932"/>
      <c r="CC109" s="932"/>
      <c r="CD109" s="932"/>
      <c r="CE109" s="933"/>
      <c r="CF109" s="972" t="s">
        <v>439</v>
      </c>
      <c r="CG109" s="972"/>
      <c r="CH109" s="972"/>
      <c r="CI109" s="972"/>
      <c r="CJ109" s="972"/>
      <c r="CK109" s="934" t="s">
        <v>440</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437</v>
      </c>
      <c r="DH109" s="932"/>
      <c r="DI109" s="932"/>
      <c r="DJ109" s="932"/>
      <c r="DK109" s="933"/>
      <c r="DL109" s="934" t="s">
        <v>438</v>
      </c>
      <c r="DM109" s="932"/>
      <c r="DN109" s="932"/>
      <c r="DO109" s="932"/>
      <c r="DP109" s="933"/>
      <c r="DQ109" s="934" t="s">
        <v>310</v>
      </c>
      <c r="DR109" s="932"/>
      <c r="DS109" s="932"/>
      <c r="DT109" s="932"/>
      <c r="DU109" s="933"/>
      <c r="DV109" s="934" t="s">
        <v>439</v>
      </c>
      <c r="DW109" s="932"/>
      <c r="DX109" s="932"/>
      <c r="DY109" s="932"/>
      <c r="DZ109" s="965"/>
    </row>
    <row r="110" spans="1:131" s="230" customFormat="1" ht="26.25" customHeight="1" x14ac:dyDescent="0.2">
      <c r="A110" s="843" t="s">
        <v>441</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2494391</v>
      </c>
      <c r="AB110" s="925"/>
      <c r="AC110" s="925"/>
      <c r="AD110" s="925"/>
      <c r="AE110" s="926"/>
      <c r="AF110" s="927">
        <v>2445488</v>
      </c>
      <c r="AG110" s="925"/>
      <c r="AH110" s="925"/>
      <c r="AI110" s="925"/>
      <c r="AJ110" s="926"/>
      <c r="AK110" s="927">
        <v>2381486</v>
      </c>
      <c r="AL110" s="925"/>
      <c r="AM110" s="925"/>
      <c r="AN110" s="925"/>
      <c r="AO110" s="926"/>
      <c r="AP110" s="928">
        <v>31.3</v>
      </c>
      <c r="AQ110" s="929"/>
      <c r="AR110" s="929"/>
      <c r="AS110" s="929"/>
      <c r="AT110" s="930"/>
      <c r="AU110" s="966" t="s">
        <v>75</v>
      </c>
      <c r="AV110" s="967"/>
      <c r="AW110" s="967"/>
      <c r="AX110" s="967"/>
      <c r="AY110" s="967"/>
      <c r="AZ110" s="896" t="s">
        <v>442</v>
      </c>
      <c r="BA110" s="844"/>
      <c r="BB110" s="844"/>
      <c r="BC110" s="844"/>
      <c r="BD110" s="844"/>
      <c r="BE110" s="844"/>
      <c r="BF110" s="844"/>
      <c r="BG110" s="844"/>
      <c r="BH110" s="844"/>
      <c r="BI110" s="844"/>
      <c r="BJ110" s="844"/>
      <c r="BK110" s="844"/>
      <c r="BL110" s="844"/>
      <c r="BM110" s="844"/>
      <c r="BN110" s="844"/>
      <c r="BO110" s="844"/>
      <c r="BP110" s="845"/>
      <c r="BQ110" s="897">
        <v>18013728</v>
      </c>
      <c r="BR110" s="878"/>
      <c r="BS110" s="878"/>
      <c r="BT110" s="878"/>
      <c r="BU110" s="878"/>
      <c r="BV110" s="878">
        <v>16914843</v>
      </c>
      <c r="BW110" s="878"/>
      <c r="BX110" s="878"/>
      <c r="BY110" s="878"/>
      <c r="BZ110" s="878"/>
      <c r="CA110" s="878">
        <v>15479751</v>
      </c>
      <c r="CB110" s="878"/>
      <c r="CC110" s="878"/>
      <c r="CD110" s="878"/>
      <c r="CE110" s="878"/>
      <c r="CF110" s="902">
        <v>203.5</v>
      </c>
      <c r="CG110" s="903"/>
      <c r="CH110" s="903"/>
      <c r="CI110" s="903"/>
      <c r="CJ110" s="903"/>
      <c r="CK110" s="962" t="s">
        <v>443</v>
      </c>
      <c r="CL110" s="855"/>
      <c r="CM110" s="896" t="s">
        <v>444</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133</v>
      </c>
      <c r="DH110" s="878"/>
      <c r="DI110" s="878"/>
      <c r="DJ110" s="878"/>
      <c r="DK110" s="878"/>
      <c r="DL110" s="878" t="s">
        <v>133</v>
      </c>
      <c r="DM110" s="878"/>
      <c r="DN110" s="878"/>
      <c r="DO110" s="878"/>
      <c r="DP110" s="878"/>
      <c r="DQ110" s="878" t="s">
        <v>133</v>
      </c>
      <c r="DR110" s="878"/>
      <c r="DS110" s="878"/>
      <c r="DT110" s="878"/>
      <c r="DU110" s="878"/>
      <c r="DV110" s="879" t="s">
        <v>445</v>
      </c>
      <c r="DW110" s="879"/>
      <c r="DX110" s="879"/>
      <c r="DY110" s="879"/>
      <c r="DZ110" s="880"/>
    </row>
    <row r="111" spans="1:131" s="230" customFormat="1" ht="26.25" customHeight="1" x14ac:dyDescent="0.2">
      <c r="A111" s="810" t="s">
        <v>446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133</v>
      </c>
      <c r="AB111" s="955"/>
      <c r="AC111" s="955"/>
      <c r="AD111" s="955"/>
      <c r="AE111" s="956"/>
      <c r="AF111" s="957" t="s">
        <v>445</v>
      </c>
      <c r="AG111" s="955"/>
      <c r="AH111" s="955"/>
      <c r="AI111" s="955"/>
      <c r="AJ111" s="956"/>
      <c r="AK111" s="957" t="s">
        <v>133</v>
      </c>
      <c r="AL111" s="955"/>
      <c r="AM111" s="955"/>
      <c r="AN111" s="955"/>
      <c r="AO111" s="956"/>
      <c r="AP111" s="958" t="s">
        <v>447</v>
      </c>
      <c r="AQ111" s="959"/>
      <c r="AR111" s="959"/>
      <c r="AS111" s="959"/>
      <c r="AT111" s="960"/>
      <c r="AU111" s="968"/>
      <c r="AV111" s="969"/>
      <c r="AW111" s="969"/>
      <c r="AX111" s="969"/>
      <c r="AY111" s="969"/>
      <c r="AZ111" s="851" t="s">
        <v>448</v>
      </c>
      <c r="BA111" s="788"/>
      <c r="BB111" s="788"/>
      <c r="BC111" s="788"/>
      <c r="BD111" s="788"/>
      <c r="BE111" s="788"/>
      <c r="BF111" s="788"/>
      <c r="BG111" s="788"/>
      <c r="BH111" s="788"/>
      <c r="BI111" s="788"/>
      <c r="BJ111" s="788"/>
      <c r="BK111" s="788"/>
      <c r="BL111" s="788"/>
      <c r="BM111" s="788"/>
      <c r="BN111" s="788"/>
      <c r="BO111" s="788"/>
      <c r="BP111" s="789"/>
      <c r="BQ111" s="852">
        <v>24526</v>
      </c>
      <c r="BR111" s="853"/>
      <c r="BS111" s="853"/>
      <c r="BT111" s="853"/>
      <c r="BU111" s="853"/>
      <c r="BV111" s="853">
        <v>19755</v>
      </c>
      <c r="BW111" s="853"/>
      <c r="BX111" s="853"/>
      <c r="BY111" s="853"/>
      <c r="BZ111" s="853"/>
      <c r="CA111" s="853">
        <v>14889</v>
      </c>
      <c r="CB111" s="853"/>
      <c r="CC111" s="853"/>
      <c r="CD111" s="853"/>
      <c r="CE111" s="853"/>
      <c r="CF111" s="911">
        <v>0.2</v>
      </c>
      <c r="CG111" s="912"/>
      <c r="CH111" s="912"/>
      <c r="CI111" s="912"/>
      <c r="CJ111" s="912"/>
      <c r="CK111" s="963"/>
      <c r="CL111" s="857"/>
      <c r="CM111" s="851" t="s">
        <v>449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445</v>
      </c>
      <c r="DH111" s="853"/>
      <c r="DI111" s="853"/>
      <c r="DJ111" s="853"/>
      <c r="DK111" s="853"/>
      <c r="DL111" s="853" t="s">
        <v>133</v>
      </c>
      <c r="DM111" s="853"/>
      <c r="DN111" s="853"/>
      <c r="DO111" s="853"/>
      <c r="DP111" s="853"/>
      <c r="DQ111" s="853" t="s">
        <v>133</v>
      </c>
      <c r="DR111" s="853"/>
      <c r="DS111" s="853"/>
      <c r="DT111" s="853"/>
      <c r="DU111" s="853"/>
      <c r="DV111" s="830" t="s">
        <v>133</v>
      </c>
      <c r="DW111" s="830"/>
      <c r="DX111" s="830"/>
      <c r="DY111" s="830"/>
      <c r="DZ111" s="831"/>
    </row>
    <row r="112" spans="1:131" s="230" customFormat="1" ht="26.25" customHeight="1" x14ac:dyDescent="0.2">
      <c r="A112" s="948" t="s">
        <v>450</v>
      </c>
      <c r="B112" s="949"/>
      <c r="C112" s="788" t="s">
        <v>451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133</v>
      </c>
      <c r="AB112" s="816"/>
      <c r="AC112" s="816"/>
      <c r="AD112" s="816"/>
      <c r="AE112" s="817"/>
      <c r="AF112" s="818" t="s">
        <v>133</v>
      </c>
      <c r="AG112" s="816"/>
      <c r="AH112" s="816"/>
      <c r="AI112" s="816"/>
      <c r="AJ112" s="817"/>
      <c r="AK112" s="818" t="s">
        <v>445</v>
      </c>
      <c r="AL112" s="816"/>
      <c r="AM112" s="816"/>
      <c r="AN112" s="816"/>
      <c r="AO112" s="817"/>
      <c r="AP112" s="860" t="s">
        <v>133</v>
      </c>
      <c r="AQ112" s="861"/>
      <c r="AR112" s="861"/>
      <c r="AS112" s="861"/>
      <c r="AT112" s="862"/>
      <c r="AU112" s="968"/>
      <c r="AV112" s="969"/>
      <c r="AW112" s="969"/>
      <c r="AX112" s="969"/>
      <c r="AY112" s="969"/>
      <c r="AZ112" s="851" t="s">
        <v>452</v>
      </c>
      <c r="BA112" s="788"/>
      <c r="BB112" s="788"/>
      <c r="BC112" s="788"/>
      <c r="BD112" s="788"/>
      <c r="BE112" s="788"/>
      <c r="BF112" s="788"/>
      <c r="BG112" s="788"/>
      <c r="BH112" s="788"/>
      <c r="BI112" s="788"/>
      <c r="BJ112" s="788"/>
      <c r="BK112" s="788"/>
      <c r="BL112" s="788"/>
      <c r="BM112" s="788"/>
      <c r="BN112" s="788"/>
      <c r="BO112" s="788"/>
      <c r="BP112" s="789"/>
      <c r="BQ112" s="852">
        <v>2014584</v>
      </c>
      <c r="BR112" s="853"/>
      <c r="BS112" s="853"/>
      <c r="BT112" s="853"/>
      <c r="BU112" s="853"/>
      <c r="BV112" s="853">
        <v>1933052</v>
      </c>
      <c r="BW112" s="853"/>
      <c r="BX112" s="853"/>
      <c r="BY112" s="853"/>
      <c r="BZ112" s="853"/>
      <c r="CA112" s="853">
        <v>1910315</v>
      </c>
      <c r="CB112" s="853"/>
      <c r="CC112" s="853"/>
      <c r="CD112" s="853"/>
      <c r="CE112" s="853"/>
      <c r="CF112" s="911">
        <v>25.1</v>
      </c>
      <c r="CG112" s="912"/>
      <c r="CH112" s="912"/>
      <c r="CI112" s="912"/>
      <c r="CJ112" s="912"/>
      <c r="CK112" s="963"/>
      <c r="CL112" s="857"/>
      <c r="CM112" s="851" t="s">
        <v>453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445</v>
      </c>
      <c r="DH112" s="853"/>
      <c r="DI112" s="853"/>
      <c r="DJ112" s="853"/>
      <c r="DK112" s="853"/>
      <c r="DL112" s="853" t="s">
        <v>133</v>
      </c>
      <c r="DM112" s="853"/>
      <c r="DN112" s="853"/>
      <c r="DO112" s="853"/>
      <c r="DP112" s="853"/>
      <c r="DQ112" s="853" t="s">
        <v>133</v>
      </c>
      <c r="DR112" s="853"/>
      <c r="DS112" s="853"/>
      <c r="DT112" s="853"/>
      <c r="DU112" s="853"/>
      <c r="DV112" s="830" t="s">
        <v>133</v>
      </c>
      <c r="DW112" s="830"/>
      <c r="DX112" s="830"/>
      <c r="DY112" s="830"/>
      <c r="DZ112" s="831"/>
    </row>
    <row r="113" spans="1:130" s="230" customFormat="1" ht="26.25" customHeight="1" x14ac:dyDescent="0.2">
      <c r="A113" s="950"/>
      <c r="B113" s="951"/>
      <c r="C113" s="788" t="s">
        <v>454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185292</v>
      </c>
      <c r="AB113" s="955"/>
      <c r="AC113" s="955"/>
      <c r="AD113" s="955"/>
      <c r="AE113" s="956"/>
      <c r="AF113" s="957">
        <v>200913</v>
      </c>
      <c r="AG113" s="955"/>
      <c r="AH113" s="955"/>
      <c r="AI113" s="955"/>
      <c r="AJ113" s="956"/>
      <c r="AK113" s="957">
        <v>218716</v>
      </c>
      <c r="AL113" s="955"/>
      <c r="AM113" s="955"/>
      <c r="AN113" s="955"/>
      <c r="AO113" s="956"/>
      <c r="AP113" s="958">
        <v>2.9</v>
      </c>
      <c r="AQ113" s="959"/>
      <c r="AR113" s="959"/>
      <c r="AS113" s="959"/>
      <c r="AT113" s="960"/>
      <c r="AU113" s="968"/>
      <c r="AV113" s="969"/>
      <c r="AW113" s="969"/>
      <c r="AX113" s="969"/>
      <c r="AY113" s="969"/>
      <c r="AZ113" s="851" t="s">
        <v>455</v>
      </c>
      <c r="BA113" s="788"/>
      <c r="BB113" s="788"/>
      <c r="BC113" s="788"/>
      <c r="BD113" s="788"/>
      <c r="BE113" s="788"/>
      <c r="BF113" s="788"/>
      <c r="BG113" s="788"/>
      <c r="BH113" s="788"/>
      <c r="BI113" s="788"/>
      <c r="BJ113" s="788"/>
      <c r="BK113" s="788"/>
      <c r="BL113" s="788"/>
      <c r="BM113" s="788"/>
      <c r="BN113" s="788"/>
      <c r="BO113" s="788"/>
      <c r="BP113" s="789"/>
      <c r="BQ113" s="852">
        <v>207226</v>
      </c>
      <c r="BR113" s="853"/>
      <c r="BS113" s="853"/>
      <c r="BT113" s="853"/>
      <c r="BU113" s="853"/>
      <c r="BV113" s="853">
        <v>172652</v>
      </c>
      <c r="BW113" s="853"/>
      <c r="BX113" s="853"/>
      <c r="BY113" s="853"/>
      <c r="BZ113" s="853"/>
      <c r="CA113" s="853">
        <v>151330</v>
      </c>
      <c r="CB113" s="853"/>
      <c r="CC113" s="853"/>
      <c r="CD113" s="853"/>
      <c r="CE113" s="853"/>
      <c r="CF113" s="911">
        <v>2</v>
      </c>
      <c r="CG113" s="912"/>
      <c r="CH113" s="912"/>
      <c r="CI113" s="912"/>
      <c r="CJ113" s="912"/>
      <c r="CK113" s="963"/>
      <c r="CL113" s="857"/>
      <c r="CM113" s="851" t="s">
        <v>456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v>12737</v>
      </c>
      <c r="DH113" s="816"/>
      <c r="DI113" s="816"/>
      <c r="DJ113" s="816"/>
      <c r="DK113" s="817"/>
      <c r="DL113" s="818">
        <v>9053</v>
      </c>
      <c r="DM113" s="816"/>
      <c r="DN113" s="816"/>
      <c r="DO113" s="816"/>
      <c r="DP113" s="817"/>
      <c r="DQ113" s="818">
        <v>5293</v>
      </c>
      <c r="DR113" s="816"/>
      <c r="DS113" s="816"/>
      <c r="DT113" s="816"/>
      <c r="DU113" s="817"/>
      <c r="DV113" s="860">
        <v>0.1</v>
      </c>
      <c r="DW113" s="861"/>
      <c r="DX113" s="861"/>
      <c r="DY113" s="861"/>
      <c r="DZ113" s="862"/>
    </row>
    <row r="114" spans="1:130" s="230" customFormat="1" ht="26.25" customHeight="1" x14ac:dyDescent="0.2">
      <c r="A114" s="950"/>
      <c r="B114" s="951"/>
      <c r="C114" s="788" t="s">
        <v>457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18721</v>
      </c>
      <c r="AB114" s="816"/>
      <c r="AC114" s="816"/>
      <c r="AD114" s="816"/>
      <c r="AE114" s="817"/>
      <c r="AF114" s="818">
        <v>18828</v>
      </c>
      <c r="AG114" s="816"/>
      <c r="AH114" s="816"/>
      <c r="AI114" s="816"/>
      <c r="AJ114" s="817"/>
      <c r="AK114" s="818">
        <v>22135</v>
      </c>
      <c r="AL114" s="816"/>
      <c r="AM114" s="816"/>
      <c r="AN114" s="816"/>
      <c r="AO114" s="817"/>
      <c r="AP114" s="860">
        <v>0.3</v>
      </c>
      <c r="AQ114" s="861"/>
      <c r="AR114" s="861"/>
      <c r="AS114" s="861"/>
      <c r="AT114" s="862"/>
      <c r="AU114" s="968"/>
      <c r="AV114" s="969"/>
      <c r="AW114" s="969"/>
      <c r="AX114" s="969"/>
      <c r="AY114" s="969"/>
      <c r="AZ114" s="851" t="s">
        <v>458</v>
      </c>
      <c r="BA114" s="788"/>
      <c r="BB114" s="788"/>
      <c r="BC114" s="788"/>
      <c r="BD114" s="788"/>
      <c r="BE114" s="788"/>
      <c r="BF114" s="788"/>
      <c r="BG114" s="788"/>
      <c r="BH114" s="788"/>
      <c r="BI114" s="788"/>
      <c r="BJ114" s="788"/>
      <c r="BK114" s="788"/>
      <c r="BL114" s="788"/>
      <c r="BM114" s="788"/>
      <c r="BN114" s="788"/>
      <c r="BO114" s="788"/>
      <c r="BP114" s="789"/>
      <c r="BQ114" s="852">
        <v>2763197</v>
      </c>
      <c r="BR114" s="853"/>
      <c r="BS114" s="853"/>
      <c r="BT114" s="853"/>
      <c r="BU114" s="853"/>
      <c r="BV114" s="853">
        <v>2665089</v>
      </c>
      <c r="BW114" s="853"/>
      <c r="BX114" s="853"/>
      <c r="BY114" s="853"/>
      <c r="BZ114" s="853"/>
      <c r="CA114" s="853">
        <v>2619398</v>
      </c>
      <c r="CB114" s="853"/>
      <c r="CC114" s="853"/>
      <c r="CD114" s="853"/>
      <c r="CE114" s="853"/>
      <c r="CF114" s="911">
        <v>34.4</v>
      </c>
      <c r="CG114" s="912"/>
      <c r="CH114" s="912"/>
      <c r="CI114" s="912"/>
      <c r="CJ114" s="912"/>
      <c r="CK114" s="963"/>
      <c r="CL114" s="857"/>
      <c r="CM114" s="851" t="s">
        <v>459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133</v>
      </c>
      <c r="DH114" s="816"/>
      <c r="DI114" s="816"/>
      <c r="DJ114" s="816"/>
      <c r="DK114" s="817"/>
      <c r="DL114" s="818" t="s">
        <v>133</v>
      </c>
      <c r="DM114" s="816"/>
      <c r="DN114" s="816"/>
      <c r="DO114" s="816"/>
      <c r="DP114" s="817"/>
      <c r="DQ114" s="818" t="s">
        <v>445</v>
      </c>
      <c r="DR114" s="816"/>
      <c r="DS114" s="816"/>
      <c r="DT114" s="816"/>
      <c r="DU114" s="817"/>
      <c r="DV114" s="860" t="s">
        <v>133</v>
      </c>
      <c r="DW114" s="861"/>
      <c r="DX114" s="861"/>
      <c r="DY114" s="861"/>
      <c r="DZ114" s="862"/>
    </row>
    <row r="115" spans="1:130" s="230" customFormat="1" ht="26.25" customHeight="1" x14ac:dyDescent="0.2">
      <c r="A115" s="950"/>
      <c r="B115" s="951"/>
      <c r="C115" s="788" t="s">
        <v>460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5224</v>
      </c>
      <c r="AB115" s="955"/>
      <c r="AC115" s="955"/>
      <c r="AD115" s="955"/>
      <c r="AE115" s="956"/>
      <c r="AF115" s="957">
        <v>5225</v>
      </c>
      <c r="AG115" s="955"/>
      <c r="AH115" s="955"/>
      <c r="AI115" s="955"/>
      <c r="AJ115" s="956"/>
      <c r="AK115" s="957">
        <v>5226</v>
      </c>
      <c r="AL115" s="955"/>
      <c r="AM115" s="955"/>
      <c r="AN115" s="955"/>
      <c r="AO115" s="956"/>
      <c r="AP115" s="958">
        <v>0.1</v>
      </c>
      <c r="AQ115" s="959"/>
      <c r="AR115" s="959"/>
      <c r="AS115" s="959"/>
      <c r="AT115" s="960"/>
      <c r="AU115" s="968"/>
      <c r="AV115" s="969"/>
      <c r="AW115" s="969"/>
      <c r="AX115" s="969"/>
      <c r="AY115" s="969"/>
      <c r="AZ115" s="851" t="s">
        <v>461</v>
      </c>
      <c r="BA115" s="788"/>
      <c r="BB115" s="788"/>
      <c r="BC115" s="788"/>
      <c r="BD115" s="788"/>
      <c r="BE115" s="788"/>
      <c r="BF115" s="788"/>
      <c r="BG115" s="788"/>
      <c r="BH115" s="788"/>
      <c r="BI115" s="788"/>
      <c r="BJ115" s="788"/>
      <c r="BK115" s="788"/>
      <c r="BL115" s="788"/>
      <c r="BM115" s="788"/>
      <c r="BN115" s="788"/>
      <c r="BO115" s="788"/>
      <c r="BP115" s="789"/>
      <c r="BQ115" s="852">
        <v>179</v>
      </c>
      <c r="BR115" s="853"/>
      <c r="BS115" s="853"/>
      <c r="BT115" s="853"/>
      <c r="BU115" s="853"/>
      <c r="BV115" s="853">
        <v>158</v>
      </c>
      <c r="BW115" s="853"/>
      <c r="BX115" s="853"/>
      <c r="BY115" s="853"/>
      <c r="BZ115" s="853"/>
      <c r="CA115" s="853">
        <v>137</v>
      </c>
      <c r="CB115" s="853"/>
      <c r="CC115" s="853"/>
      <c r="CD115" s="853"/>
      <c r="CE115" s="853"/>
      <c r="CF115" s="911">
        <v>0</v>
      </c>
      <c r="CG115" s="912"/>
      <c r="CH115" s="912"/>
      <c r="CI115" s="912"/>
      <c r="CJ115" s="912"/>
      <c r="CK115" s="963"/>
      <c r="CL115" s="857"/>
      <c r="CM115" s="851" t="s">
        <v>462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133</v>
      </c>
      <c r="DH115" s="816"/>
      <c r="DI115" s="816"/>
      <c r="DJ115" s="816"/>
      <c r="DK115" s="817"/>
      <c r="DL115" s="818" t="s">
        <v>445</v>
      </c>
      <c r="DM115" s="816"/>
      <c r="DN115" s="816"/>
      <c r="DO115" s="816"/>
      <c r="DP115" s="817"/>
      <c r="DQ115" s="818" t="s">
        <v>133</v>
      </c>
      <c r="DR115" s="816"/>
      <c r="DS115" s="816"/>
      <c r="DT115" s="816"/>
      <c r="DU115" s="817"/>
      <c r="DV115" s="860" t="s">
        <v>133</v>
      </c>
      <c r="DW115" s="861"/>
      <c r="DX115" s="861"/>
      <c r="DY115" s="861"/>
      <c r="DZ115" s="862"/>
    </row>
    <row r="116" spans="1:130" s="230" customFormat="1" ht="26.25" customHeight="1" x14ac:dyDescent="0.2">
      <c r="A116" s="952"/>
      <c r="B116" s="953"/>
      <c r="C116" s="875" t="s">
        <v>463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90</v>
      </c>
      <c r="AB116" s="816"/>
      <c r="AC116" s="816"/>
      <c r="AD116" s="816"/>
      <c r="AE116" s="817"/>
      <c r="AF116" s="818">
        <v>145</v>
      </c>
      <c r="AG116" s="816"/>
      <c r="AH116" s="816"/>
      <c r="AI116" s="816"/>
      <c r="AJ116" s="817"/>
      <c r="AK116" s="818">
        <v>82</v>
      </c>
      <c r="AL116" s="816"/>
      <c r="AM116" s="816"/>
      <c r="AN116" s="816"/>
      <c r="AO116" s="817"/>
      <c r="AP116" s="860">
        <v>0</v>
      </c>
      <c r="AQ116" s="861"/>
      <c r="AR116" s="861"/>
      <c r="AS116" s="861"/>
      <c r="AT116" s="862"/>
      <c r="AU116" s="968"/>
      <c r="AV116" s="969"/>
      <c r="AW116" s="969"/>
      <c r="AX116" s="969"/>
      <c r="AY116" s="969"/>
      <c r="AZ116" s="945" t="s">
        <v>464</v>
      </c>
      <c r="BA116" s="946"/>
      <c r="BB116" s="946"/>
      <c r="BC116" s="946"/>
      <c r="BD116" s="946"/>
      <c r="BE116" s="946"/>
      <c r="BF116" s="946"/>
      <c r="BG116" s="946"/>
      <c r="BH116" s="946"/>
      <c r="BI116" s="946"/>
      <c r="BJ116" s="946"/>
      <c r="BK116" s="946"/>
      <c r="BL116" s="946"/>
      <c r="BM116" s="946"/>
      <c r="BN116" s="946"/>
      <c r="BO116" s="946"/>
      <c r="BP116" s="947"/>
      <c r="BQ116" s="852" t="s">
        <v>447</v>
      </c>
      <c r="BR116" s="853"/>
      <c r="BS116" s="853"/>
      <c r="BT116" s="853"/>
      <c r="BU116" s="853"/>
      <c r="BV116" s="853" t="s">
        <v>133</v>
      </c>
      <c r="BW116" s="853"/>
      <c r="BX116" s="853"/>
      <c r="BY116" s="853"/>
      <c r="BZ116" s="853"/>
      <c r="CA116" s="853" t="s">
        <v>133</v>
      </c>
      <c r="CB116" s="853"/>
      <c r="CC116" s="853"/>
      <c r="CD116" s="853"/>
      <c r="CE116" s="853"/>
      <c r="CF116" s="911" t="s">
        <v>133</v>
      </c>
      <c r="CG116" s="912"/>
      <c r="CH116" s="912"/>
      <c r="CI116" s="912"/>
      <c r="CJ116" s="912"/>
      <c r="CK116" s="963"/>
      <c r="CL116" s="857"/>
      <c r="CM116" s="851" t="s">
        <v>465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133</v>
      </c>
      <c r="DH116" s="816"/>
      <c r="DI116" s="816"/>
      <c r="DJ116" s="816"/>
      <c r="DK116" s="817"/>
      <c r="DL116" s="818" t="s">
        <v>133</v>
      </c>
      <c r="DM116" s="816"/>
      <c r="DN116" s="816"/>
      <c r="DO116" s="816"/>
      <c r="DP116" s="817"/>
      <c r="DQ116" s="818" t="s">
        <v>133</v>
      </c>
      <c r="DR116" s="816"/>
      <c r="DS116" s="816"/>
      <c r="DT116" s="816"/>
      <c r="DU116" s="817"/>
      <c r="DV116" s="860" t="s">
        <v>133</v>
      </c>
      <c r="DW116" s="861"/>
      <c r="DX116" s="861"/>
      <c r="DY116" s="861"/>
      <c r="DZ116" s="862"/>
    </row>
    <row r="117" spans="1:130" s="230" customFormat="1" ht="26.25" customHeight="1" x14ac:dyDescent="0.2">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466</v>
      </c>
      <c r="Z117" s="933"/>
      <c r="AA117" s="938">
        <v>2703718</v>
      </c>
      <c r="AB117" s="939"/>
      <c r="AC117" s="939"/>
      <c r="AD117" s="939"/>
      <c r="AE117" s="940"/>
      <c r="AF117" s="941">
        <v>2670599</v>
      </c>
      <c r="AG117" s="939"/>
      <c r="AH117" s="939"/>
      <c r="AI117" s="939"/>
      <c r="AJ117" s="940"/>
      <c r="AK117" s="941">
        <v>2627645</v>
      </c>
      <c r="AL117" s="939"/>
      <c r="AM117" s="939"/>
      <c r="AN117" s="939"/>
      <c r="AO117" s="940"/>
      <c r="AP117" s="942"/>
      <c r="AQ117" s="943"/>
      <c r="AR117" s="943"/>
      <c r="AS117" s="943"/>
      <c r="AT117" s="944"/>
      <c r="AU117" s="968"/>
      <c r="AV117" s="969"/>
      <c r="AW117" s="969"/>
      <c r="AX117" s="969"/>
      <c r="AY117" s="969"/>
      <c r="AZ117" s="899" t="s">
        <v>467</v>
      </c>
      <c r="BA117" s="900"/>
      <c r="BB117" s="900"/>
      <c r="BC117" s="900"/>
      <c r="BD117" s="900"/>
      <c r="BE117" s="900"/>
      <c r="BF117" s="900"/>
      <c r="BG117" s="900"/>
      <c r="BH117" s="900"/>
      <c r="BI117" s="900"/>
      <c r="BJ117" s="900"/>
      <c r="BK117" s="900"/>
      <c r="BL117" s="900"/>
      <c r="BM117" s="900"/>
      <c r="BN117" s="900"/>
      <c r="BO117" s="900"/>
      <c r="BP117" s="901"/>
      <c r="BQ117" s="852" t="s">
        <v>133</v>
      </c>
      <c r="BR117" s="853"/>
      <c r="BS117" s="853"/>
      <c r="BT117" s="853"/>
      <c r="BU117" s="853"/>
      <c r="BV117" s="853" t="s">
        <v>133</v>
      </c>
      <c r="BW117" s="853"/>
      <c r="BX117" s="853"/>
      <c r="BY117" s="853"/>
      <c r="BZ117" s="853"/>
      <c r="CA117" s="853" t="s">
        <v>133</v>
      </c>
      <c r="CB117" s="853"/>
      <c r="CC117" s="853"/>
      <c r="CD117" s="853"/>
      <c r="CE117" s="853"/>
      <c r="CF117" s="911" t="s">
        <v>133</v>
      </c>
      <c r="CG117" s="912"/>
      <c r="CH117" s="912"/>
      <c r="CI117" s="912"/>
      <c r="CJ117" s="912"/>
      <c r="CK117" s="963"/>
      <c r="CL117" s="857"/>
      <c r="CM117" s="851" t="s">
        <v>468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133</v>
      </c>
      <c r="DH117" s="816"/>
      <c r="DI117" s="816"/>
      <c r="DJ117" s="816"/>
      <c r="DK117" s="817"/>
      <c r="DL117" s="818" t="s">
        <v>133</v>
      </c>
      <c r="DM117" s="816"/>
      <c r="DN117" s="816"/>
      <c r="DO117" s="816"/>
      <c r="DP117" s="817"/>
      <c r="DQ117" s="818" t="s">
        <v>133</v>
      </c>
      <c r="DR117" s="816"/>
      <c r="DS117" s="816"/>
      <c r="DT117" s="816"/>
      <c r="DU117" s="817"/>
      <c r="DV117" s="860" t="s">
        <v>133</v>
      </c>
      <c r="DW117" s="861"/>
      <c r="DX117" s="861"/>
      <c r="DY117" s="861"/>
      <c r="DZ117" s="862"/>
    </row>
    <row r="118" spans="1:130" s="230" customFormat="1" ht="26.25" customHeight="1" x14ac:dyDescent="0.2">
      <c r="A118" s="931" t="s">
        <v>440</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437</v>
      </c>
      <c r="AB118" s="932"/>
      <c r="AC118" s="932"/>
      <c r="AD118" s="932"/>
      <c r="AE118" s="933"/>
      <c r="AF118" s="934" t="s">
        <v>438</v>
      </c>
      <c r="AG118" s="932"/>
      <c r="AH118" s="932"/>
      <c r="AI118" s="932"/>
      <c r="AJ118" s="933"/>
      <c r="AK118" s="934" t="s">
        <v>310</v>
      </c>
      <c r="AL118" s="932"/>
      <c r="AM118" s="932"/>
      <c r="AN118" s="932"/>
      <c r="AO118" s="933"/>
      <c r="AP118" s="935" t="s">
        <v>439</v>
      </c>
      <c r="AQ118" s="936"/>
      <c r="AR118" s="936"/>
      <c r="AS118" s="936"/>
      <c r="AT118" s="937"/>
      <c r="AU118" s="968"/>
      <c r="AV118" s="969"/>
      <c r="AW118" s="969"/>
      <c r="AX118" s="969"/>
      <c r="AY118" s="969"/>
      <c r="AZ118" s="874" t="s">
        <v>469</v>
      </c>
      <c r="BA118" s="875"/>
      <c r="BB118" s="875"/>
      <c r="BC118" s="875"/>
      <c r="BD118" s="875"/>
      <c r="BE118" s="875"/>
      <c r="BF118" s="875"/>
      <c r="BG118" s="875"/>
      <c r="BH118" s="875"/>
      <c r="BI118" s="875"/>
      <c r="BJ118" s="875"/>
      <c r="BK118" s="875"/>
      <c r="BL118" s="875"/>
      <c r="BM118" s="875"/>
      <c r="BN118" s="875"/>
      <c r="BO118" s="875"/>
      <c r="BP118" s="876"/>
      <c r="BQ118" s="915" t="s">
        <v>133</v>
      </c>
      <c r="BR118" s="881"/>
      <c r="BS118" s="881"/>
      <c r="BT118" s="881"/>
      <c r="BU118" s="881"/>
      <c r="BV118" s="881" t="s">
        <v>133</v>
      </c>
      <c r="BW118" s="881"/>
      <c r="BX118" s="881"/>
      <c r="BY118" s="881"/>
      <c r="BZ118" s="881"/>
      <c r="CA118" s="881" t="s">
        <v>133</v>
      </c>
      <c r="CB118" s="881"/>
      <c r="CC118" s="881"/>
      <c r="CD118" s="881"/>
      <c r="CE118" s="881"/>
      <c r="CF118" s="911" t="s">
        <v>133</v>
      </c>
      <c r="CG118" s="912"/>
      <c r="CH118" s="912"/>
      <c r="CI118" s="912"/>
      <c r="CJ118" s="912"/>
      <c r="CK118" s="963"/>
      <c r="CL118" s="857"/>
      <c r="CM118" s="851" t="s">
        <v>470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133</v>
      </c>
      <c r="DH118" s="816"/>
      <c r="DI118" s="816"/>
      <c r="DJ118" s="816"/>
      <c r="DK118" s="817"/>
      <c r="DL118" s="818" t="s">
        <v>133</v>
      </c>
      <c r="DM118" s="816"/>
      <c r="DN118" s="816"/>
      <c r="DO118" s="816"/>
      <c r="DP118" s="817"/>
      <c r="DQ118" s="818" t="s">
        <v>133</v>
      </c>
      <c r="DR118" s="816"/>
      <c r="DS118" s="816"/>
      <c r="DT118" s="816"/>
      <c r="DU118" s="817"/>
      <c r="DV118" s="860" t="s">
        <v>133</v>
      </c>
      <c r="DW118" s="861"/>
      <c r="DX118" s="861"/>
      <c r="DY118" s="861"/>
      <c r="DZ118" s="862"/>
    </row>
    <row r="119" spans="1:130" s="230" customFormat="1" ht="26.25" customHeight="1" x14ac:dyDescent="0.2">
      <c r="A119" s="854" t="s">
        <v>443</v>
      </c>
      <c r="B119" s="855"/>
      <c r="C119" s="896" t="s">
        <v>444</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133</v>
      </c>
      <c r="AB119" s="925"/>
      <c r="AC119" s="925"/>
      <c r="AD119" s="925"/>
      <c r="AE119" s="926"/>
      <c r="AF119" s="927" t="s">
        <v>133</v>
      </c>
      <c r="AG119" s="925"/>
      <c r="AH119" s="925"/>
      <c r="AI119" s="925"/>
      <c r="AJ119" s="926"/>
      <c r="AK119" s="927" t="s">
        <v>133</v>
      </c>
      <c r="AL119" s="925"/>
      <c r="AM119" s="925"/>
      <c r="AN119" s="925"/>
      <c r="AO119" s="926"/>
      <c r="AP119" s="928" t="s">
        <v>445</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471</v>
      </c>
      <c r="BP119" s="914"/>
      <c r="BQ119" s="915">
        <v>23023440</v>
      </c>
      <c r="BR119" s="881"/>
      <c r="BS119" s="881"/>
      <c r="BT119" s="881"/>
      <c r="BU119" s="881"/>
      <c r="BV119" s="881">
        <v>21705549</v>
      </c>
      <c r="BW119" s="881"/>
      <c r="BX119" s="881"/>
      <c r="BY119" s="881"/>
      <c r="BZ119" s="881"/>
      <c r="CA119" s="881">
        <v>20175820</v>
      </c>
      <c r="CB119" s="881"/>
      <c r="CC119" s="881"/>
      <c r="CD119" s="881"/>
      <c r="CE119" s="881"/>
      <c r="CF119" s="784"/>
      <c r="CG119" s="785"/>
      <c r="CH119" s="785"/>
      <c r="CI119" s="785"/>
      <c r="CJ119" s="870"/>
      <c r="CK119" s="964"/>
      <c r="CL119" s="859"/>
      <c r="CM119" s="874" t="s">
        <v>472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11789</v>
      </c>
      <c r="DH119" s="800"/>
      <c r="DI119" s="800"/>
      <c r="DJ119" s="800"/>
      <c r="DK119" s="801"/>
      <c r="DL119" s="802">
        <v>10702</v>
      </c>
      <c r="DM119" s="800"/>
      <c r="DN119" s="800"/>
      <c r="DO119" s="800"/>
      <c r="DP119" s="801"/>
      <c r="DQ119" s="802">
        <v>9596</v>
      </c>
      <c r="DR119" s="800"/>
      <c r="DS119" s="800"/>
      <c r="DT119" s="800"/>
      <c r="DU119" s="801"/>
      <c r="DV119" s="884">
        <v>0.1</v>
      </c>
      <c r="DW119" s="885"/>
      <c r="DX119" s="885"/>
      <c r="DY119" s="885"/>
      <c r="DZ119" s="886"/>
    </row>
    <row r="120" spans="1:130" s="230" customFormat="1" ht="26.25" customHeight="1" x14ac:dyDescent="0.2">
      <c r="A120" s="856"/>
      <c r="B120" s="857"/>
      <c r="C120" s="851" t="s">
        <v>449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133</v>
      </c>
      <c r="AB120" s="816"/>
      <c r="AC120" s="816"/>
      <c r="AD120" s="816"/>
      <c r="AE120" s="817"/>
      <c r="AF120" s="818" t="s">
        <v>133</v>
      </c>
      <c r="AG120" s="816"/>
      <c r="AH120" s="816"/>
      <c r="AI120" s="816"/>
      <c r="AJ120" s="817"/>
      <c r="AK120" s="818" t="s">
        <v>133</v>
      </c>
      <c r="AL120" s="816"/>
      <c r="AM120" s="816"/>
      <c r="AN120" s="816"/>
      <c r="AO120" s="817"/>
      <c r="AP120" s="860" t="s">
        <v>133</v>
      </c>
      <c r="AQ120" s="861"/>
      <c r="AR120" s="861"/>
      <c r="AS120" s="861"/>
      <c r="AT120" s="862"/>
      <c r="AU120" s="916" t="s">
        <v>473</v>
      </c>
      <c r="AV120" s="917"/>
      <c r="AW120" s="917"/>
      <c r="AX120" s="917"/>
      <c r="AY120" s="918"/>
      <c r="AZ120" s="896" t="s">
        <v>474</v>
      </c>
      <c r="BA120" s="844"/>
      <c r="BB120" s="844"/>
      <c r="BC120" s="844"/>
      <c r="BD120" s="844"/>
      <c r="BE120" s="844"/>
      <c r="BF120" s="844"/>
      <c r="BG120" s="844"/>
      <c r="BH120" s="844"/>
      <c r="BI120" s="844"/>
      <c r="BJ120" s="844"/>
      <c r="BK120" s="844"/>
      <c r="BL120" s="844"/>
      <c r="BM120" s="844"/>
      <c r="BN120" s="844"/>
      <c r="BO120" s="844"/>
      <c r="BP120" s="845"/>
      <c r="BQ120" s="897">
        <v>8251130</v>
      </c>
      <c r="BR120" s="878"/>
      <c r="BS120" s="878"/>
      <c r="BT120" s="878"/>
      <c r="BU120" s="878"/>
      <c r="BV120" s="878">
        <v>8585270</v>
      </c>
      <c r="BW120" s="878"/>
      <c r="BX120" s="878"/>
      <c r="BY120" s="878"/>
      <c r="BZ120" s="878"/>
      <c r="CA120" s="878">
        <v>8656902</v>
      </c>
      <c r="CB120" s="878"/>
      <c r="CC120" s="878"/>
      <c r="CD120" s="878"/>
      <c r="CE120" s="878"/>
      <c r="CF120" s="902">
        <v>113.8</v>
      </c>
      <c r="CG120" s="903"/>
      <c r="CH120" s="903"/>
      <c r="CI120" s="903"/>
      <c r="CJ120" s="903"/>
      <c r="CK120" s="904" t="s">
        <v>475</v>
      </c>
      <c r="CL120" s="888"/>
      <c r="CM120" s="888"/>
      <c r="CN120" s="888"/>
      <c r="CO120" s="889"/>
      <c r="CP120" s="908" t="s">
        <v>409</v>
      </c>
      <c r="CQ120" s="909"/>
      <c r="CR120" s="909"/>
      <c r="CS120" s="909"/>
      <c r="CT120" s="909"/>
      <c r="CU120" s="909"/>
      <c r="CV120" s="909"/>
      <c r="CW120" s="909"/>
      <c r="CX120" s="909"/>
      <c r="CY120" s="909"/>
      <c r="CZ120" s="909"/>
      <c r="DA120" s="909"/>
      <c r="DB120" s="909"/>
      <c r="DC120" s="909"/>
      <c r="DD120" s="909"/>
      <c r="DE120" s="909"/>
      <c r="DF120" s="910"/>
      <c r="DG120" s="897">
        <v>1199727</v>
      </c>
      <c r="DH120" s="878"/>
      <c r="DI120" s="878"/>
      <c r="DJ120" s="878"/>
      <c r="DK120" s="878"/>
      <c r="DL120" s="878">
        <v>1178090</v>
      </c>
      <c r="DM120" s="878"/>
      <c r="DN120" s="878"/>
      <c r="DO120" s="878"/>
      <c r="DP120" s="878"/>
      <c r="DQ120" s="878">
        <v>1214113</v>
      </c>
      <c r="DR120" s="878"/>
      <c r="DS120" s="878"/>
      <c r="DT120" s="878"/>
      <c r="DU120" s="878"/>
      <c r="DV120" s="879">
        <v>16</v>
      </c>
      <c r="DW120" s="879"/>
      <c r="DX120" s="879"/>
      <c r="DY120" s="879"/>
      <c r="DZ120" s="880"/>
    </row>
    <row r="121" spans="1:130" s="230" customFormat="1" ht="26.25" customHeight="1" x14ac:dyDescent="0.2">
      <c r="A121" s="856"/>
      <c r="B121" s="857"/>
      <c r="C121" s="899" t="s">
        <v>476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v>3926</v>
      </c>
      <c r="AB121" s="816"/>
      <c r="AC121" s="816"/>
      <c r="AD121" s="816"/>
      <c r="AE121" s="817"/>
      <c r="AF121" s="818">
        <v>3926</v>
      </c>
      <c r="AG121" s="816"/>
      <c r="AH121" s="816"/>
      <c r="AI121" s="816"/>
      <c r="AJ121" s="817"/>
      <c r="AK121" s="818">
        <v>3927</v>
      </c>
      <c r="AL121" s="816"/>
      <c r="AM121" s="816"/>
      <c r="AN121" s="816"/>
      <c r="AO121" s="817"/>
      <c r="AP121" s="860">
        <v>0.1</v>
      </c>
      <c r="AQ121" s="861"/>
      <c r="AR121" s="861"/>
      <c r="AS121" s="861"/>
      <c r="AT121" s="862"/>
      <c r="AU121" s="919"/>
      <c r="AV121" s="920"/>
      <c r="AW121" s="920"/>
      <c r="AX121" s="920"/>
      <c r="AY121" s="921"/>
      <c r="AZ121" s="851" t="s">
        <v>477</v>
      </c>
      <c r="BA121" s="788"/>
      <c r="BB121" s="788"/>
      <c r="BC121" s="788"/>
      <c r="BD121" s="788"/>
      <c r="BE121" s="788"/>
      <c r="BF121" s="788"/>
      <c r="BG121" s="788"/>
      <c r="BH121" s="788"/>
      <c r="BI121" s="788"/>
      <c r="BJ121" s="788"/>
      <c r="BK121" s="788"/>
      <c r="BL121" s="788"/>
      <c r="BM121" s="788"/>
      <c r="BN121" s="788"/>
      <c r="BO121" s="788"/>
      <c r="BP121" s="789"/>
      <c r="BQ121" s="852">
        <v>38733</v>
      </c>
      <c r="BR121" s="853"/>
      <c r="BS121" s="853"/>
      <c r="BT121" s="853"/>
      <c r="BU121" s="853"/>
      <c r="BV121" s="853">
        <v>27788</v>
      </c>
      <c r="BW121" s="853"/>
      <c r="BX121" s="853"/>
      <c r="BY121" s="853"/>
      <c r="BZ121" s="853"/>
      <c r="CA121" s="853">
        <v>23249</v>
      </c>
      <c r="CB121" s="853"/>
      <c r="CC121" s="853"/>
      <c r="CD121" s="853"/>
      <c r="CE121" s="853"/>
      <c r="CF121" s="911">
        <v>0.3</v>
      </c>
      <c r="CG121" s="912"/>
      <c r="CH121" s="912"/>
      <c r="CI121" s="912"/>
      <c r="CJ121" s="912"/>
      <c r="CK121" s="905"/>
      <c r="CL121" s="891"/>
      <c r="CM121" s="891"/>
      <c r="CN121" s="891"/>
      <c r="CO121" s="892"/>
      <c r="CP121" s="871" t="s">
        <v>412</v>
      </c>
      <c r="CQ121" s="872"/>
      <c r="CR121" s="872"/>
      <c r="CS121" s="872"/>
      <c r="CT121" s="872"/>
      <c r="CU121" s="872"/>
      <c r="CV121" s="872"/>
      <c r="CW121" s="872"/>
      <c r="CX121" s="872"/>
      <c r="CY121" s="872"/>
      <c r="CZ121" s="872"/>
      <c r="DA121" s="872"/>
      <c r="DB121" s="872"/>
      <c r="DC121" s="872"/>
      <c r="DD121" s="872"/>
      <c r="DE121" s="872"/>
      <c r="DF121" s="873"/>
      <c r="DG121" s="852">
        <v>631085</v>
      </c>
      <c r="DH121" s="853"/>
      <c r="DI121" s="853"/>
      <c r="DJ121" s="853"/>
      <c r="DK121" s="853"/>
      <c r="DL121" s="853">
        <v>579953</v>
      </c>
      <c r="DM121" s="853"/>
      <c r="DN121" s="853"/>
      <c r="DO121" s="853"/>
      <c r="DP121" s="853"/>
      <c r="DQ121" s="853">
        <v>531443</v>
      </c>
      <c r="DR121" s="853"/>
      <c r="DS121" s="853"/>
      <c r="DT121" s="853"/>
      <c r="DU121" s="853"/>
      <c r="DV121" s="830">
        <v>7</v>
      </c>
      <c r="DW121" s="830"/>
      <c r="DX121" s="830"/>
      <c r="DY121" s="830"/>
      <c r="DZ121" s="831"/>
    </row>
    <row r="122" spans="1:130" s="230" customFormat="1" ht="26.25" customHeight="1" x14ac:dyDescent="0.2">
      <c r="A122" s="856"/>
      <c r="B122" s="857"/>
      <c r="C122" s="851" t="s">
        <v>459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133</v>
      </c>
      <c r="AB122" s="816"/>
      <c r="AC122" s="816"/>
      <c r="AD122" s="816"/>
      <c r="AE122" s="817"/>
      <c r="AF122" s="818" t="s">
        <v>133</v>
      </c>
      <c r="AG122" s="816"/>
      <c r="AH122" s="816"/>
      <c r="AI122" s="816"/>
      <c r="AJ122" s="817"/>
      <c r="AK122" s="818" t="s">
        <v>133</v>
      </c>
      <c r="AL122" s="816"/>
      <c r="AM122" s="816"/>
      <c r="AN122" s="816"/>
      <c r="AO122" s="817"/>
      <c r="AP122" s="860" t="s">
        <v>133</v>
      </c>
      <c r="AQ122" s="861"/>
      <c r="AR122" s="861"/>
      <c r="AS122" s="861"/>
      <c r="AT122" s="862"/>
      <c r="AU122" s="919"/>
      <c r="AV122" s="920"/>
      <c r="AW122" s="920"/>
      <c r="AX122" s="920"/>
      <c r="AY122" s="921"/>
      <c r="AZ122" s="874" t="s">
        <v>478</v>
      </c>
      <c r="BA122" s="875"/>
      <c r="BB122" s="875"/>
      <c r="BC122" s="875"/>
      <c r="BD122" s="875"/>
      <c r="BE122" s="875"/>
      <c r="BF122" s="875"/>
      <c r="BG122" s="875"/>
      <c r="BH122" s="875"/>
      <c r="BI122" s="875"/>
      <c r="BJ122" s="875"/>
      <c r="BK122" s="875"/>
      <c r="BL122" s="875"/>
      <c r="BM122" s="875"/>
      <c r="BN122" s="875"/>
      <c r="BO122" s="875"/>
      <c r="BP122" s="876"/>
      <c r="BQ122" s="915">
        <v>15243513</v>
      </c>
      <c r="BR122" s="881"/>
      <c r="BS122" s="881"/>
      <c r="BT122" s="881"/>
      <c r="BU122" s="881"/>
      <c r="BV122" s="881">
        <v>14190913</v>
      </c>
      <c r="BW122" s="881"/>
      <c r="BX122" s="881"/>
      <c r="BY122" s="881"/>
      <c r="BZ122" s="881"/>
      <c r="CA122" s="881">
        <v>13035291</v>
      </c>
      <c r="CB122" s="881"/>
      <c r="CC122" s="881"/>
      <c r="CD122" s="881"/>
      <c r="CE122" s="881"/>
      <c r="CF122" s="882">
        <v>171.4</v>
      </c>
      <c r="CG122" s="883"/>
      <c r="CH122" s="883"/>
      <c r="CI122" s="883"/>
      <c r="CJ122" s="883"/>
      <c r="CK122" s="905"/>
      <c r="CL122" s="891"/>
      <c r="CM122" s="891"/>
      <c r="CN122" s="891"/>
      <c r="CO122" s="892"/>
      <c r="CP122" s="871" t="s">
        <v>414</v>
      </c>
      <c r="CQ122" s="872"/>
      <c r="CR122" s="872"/>
      <c r="CS122" s="872"/>
      <c r="CT122" s="872"/>
      <c r="CU122" s="872"/>
      <c r="CV122" s="872"/>
      <c r="CW122" s="872"/>
      <c r="CX122" s="872"/>
      <c r="CY122" s="872"/>
      <c r="CZ122" s="872"/>
      <c r="DA122" s="872"/>
      <c r="DB122" s="872"/>
      <c r="DC122" s="872"/>
      <c r="DD122" s="872"/>
      <c r="DE122" s="872"/>
      <c r="DF122" s="873"/>
      <c r="DG122" s="852">
        <v>183772</v>
      </c>
      <c r="DH122" s="853"/>
      <c r="DI122" s="853"/>
      <c r="DJ122" s="853"/>
      <c r="DK122" s="853"/>
      <c r="DL122" s="853">
        <v>175009</v>
      </c>
      <c r="DM122" s="853"/>
      <c r="DN122" s="853"/>
      <c r="DO122" s="853"/>
      <c r="DP122" s="853"/>
      <c r="DQ122" s="853">
        <v>164759</v>
      </c>
      <c r="DR122" s="853"/>
      <c r="DS122" s="853"/>
      <c r="DT122" s="853"/>
      <c r="DU122" s="853"/>
      <c r="DV122" s="830">
        <v>2.2000000000000002</v>
      </c>
      <c r="DW122" s="830"/>
      <c r="DX122" s="830"/>
      <c r="DY122" s="830"/>
      <c r="DZ122" s="831"/>
    </row>
    <row r="123" spans="1:130" s="230" customFormat="1" ht="26.25" customHeight="1" x14ac:dyDescent="0.2">
      <c r="A123" s="856"/>
      <c r="B123" s="857"/>
      <c r="C123" s="851" t="s">
        <v>465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133</v>
      </c>
      <c r="AB123" s="816"/>
      <c r="AC123" s="816"/>
      <c r="AD123" s="816"/>
      <c r="AE123" s="817"/>
      <c r="AF123" s="818" t="s">
        <v>133</v>
      </c>
      <c r="AG123" s="816"/>
      <c r="AH123" s="816"/>
      <c r="AI123" s="816"/>
      <c r="AJ123" s="817"/>
      <c r="AK123" s="818" t="s">
        <v>133</v>
      </c>
      <c r="AL123" s="816"/>
      <c r="AM123" s="816"/>
      <c r="AN123" s="816"/>
      <c r="AO123" s="817"/>
      <c r="AP123" s="860" t="s">
        <v>133</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479</v>
      </c>
      <c r="BP123" s="914"/>
      <c r="BQ123" s="868">
        <v>23533376</v>
      </c>
      <c r="BR123" s="869"/>
      <c r="BS123" s="869"/>
      <c r="BT123" s="869"/>
      <c r="BU123" s="869"/>
      <c r="BV123" s="869">
        <v>22803971</v>
      </c>
      <c r="BW123" s="869"/>
      <c r="BX123" s="869"/>
      <c r="BY123" s="869"/>
      <c r="BZ123" s="869"/>
      <c r="CA123" s="869">
        <v>21715442</v>
      </c>
      <c r="CB123" s="869"/>
      <c r="CC123" s="869"/>
      <c r="CD123" s="869"/>
      <c r="CE123" s="869"/>
      <c r="CF123" s="784"/>
      <c r="CG123" s="785"/>
      <c r="CH123" s="785"/>
      <c r="CI123" s="785"/>
      <c r="CJ123" s="870"/>
      <c r="CK123" s="905"/>
      <c r="CL123" s="891"/>
      <c r="CM123" s="891"/>
      <c r="CN123" s="891"/>
      <c r="CO123" s="892"/>
      <c r="CP123" s="871" t="s">
        <v>411</v>
      </c>
      <c r="CQ123" s="872"/>
      <c r="CR123" s="872"/>
      <c r="CS123" s="872"/>
      <c r="CT123" s="872"/>
      <c r="CU123" s="872"/>
      <c r="CV123" s="872"/>
      <c r="CW123" s="872"/>
      <c r="CX123" s="872"/>
      <c r="CY123" s="872"/>
      <c r="CZ123" s="872"/>
      <c r="DA123" s="872"/>
      <c r="DB123" s="872"/>
      <c r="DC123" s="872"/>
      <c r="DD123" s="872"/>
      <c r="DE123" s="872"/>
      <c r="DF123" s="873"/>
      <c r="DG123" s="815" t="s">
        <v>133</v>
      </c>
      <c r="DH123" s="816"/>
      <c r="DI123" s="816"/>
      <c r="DJ123" s="816"/>
      <c r="DK123" s="817"/>
      <c r="DL123" s="818" t="s">
        <v>133</v>
      </c>
      <c r="DM123" s="816"/>
      <c r="DN123" s="816"/>
      <c r="DO123" s="816"/>
      <c r="DP123" s="817"/>
      <c r="DQ123" s="818" t="s">
        <v>133</v>
      </c>
      <c r="DR123" s="816"/>
      <c r="DS123" s="816"/>
      <c r="DT123" s="816"/>
      <c r="DU123" s="817"/>
      <c r="DV123" s="860" t="s">
        <v>133</v>
      </c>
      <c r="DW123" s="861"/>
      <c r="DX123" s="861"/>
      <c r="DY123" s="861"/>
      <c r="DZ123" s="862"/>
    </row>
    <row r="124" spans="1:130" s="230" customFormat="1" ht="26.25" customHeight="1" thickBot="1" x14ac:dyDescent="0.25">
      <c r="A124" s="856"/>
      <c r="B124" s="857"/>
      <c r="C124" s="851" t="s">
        <v>468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133</v>
      </c>
      <c r="AB124" s="816"/>
      <c r="AC124" s="816"/>
      <c r="AD124" s="816"/>
      <c r="AE124" s="817"/>
      <c r="AF124" s="818" t="s">
        <v>133</v>
      </c>
      <c r="AG124" s="816"/>
      <c r="AH124" s="816"/>
      <c r="AI124" s="816"/>
      <c r="AJ124" s="817"/>
      <c r="AK124" s="818" t="s">
        <v>133</v>
      </c>
      <c r="AL124" s="816"/>
      <c r="AM124" s="816"/>
      <c r="AN124" s="816"/>
      <c r="AO124" s="817"/>
      <c r="AP124" s="860" t="s">
        <v>133</v>
      </c>
      <c r="AQ124" s="861"/>
      <c r="AR124" s="861"/>
      <c r="AS124" s="861"/>
      <c r="AT124" s="862"/>
      <c r="AU124" s="863" t="s">
        <v>480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133</v>
      </c>
      <c r="BR124" s="867"/>
      <c r="BS124" s="867"/>
      <c r="BT124" s="867"/>
      <c r="BU124" s="867"/>
      <c r="BV124" s="867" t="s">
        <v>133</v>
      </c>
      <c r="BW124" s="867"/>
      <c r="BX124" s="867"/>
      <c r="BY124" s="867"/>
      <c r="BZ124" s="867"/>
      <c r="CA124" s="867" t="s">
        <v>133</v>
      </c>
      <c r="CB124" s="867"/>
      <c r="CC124" s="867"/>
      <c r="CD124" s="867"/>
      <c r="CE124" s="867"/>
      <c r="CF124" s="762"/>
      <c r="CG124" s="763"/>
      <c r="CH124" s="763"/>
      <c r="CI124" s="763"/>
      <c r="CJ124" s="898"/>
      <c r="CK124" s="906"/>
      <c r="CL124" s="906"/>
      <c r="CM124" s="906"/>
      <c r="CN124" s="906"/>
      <c r="CO124" s="907"/>
      <c r="CP124" s="871" t="s">
        <v>481</v>
      </c>
      <c r="CQ124" s="872"/>
      <c r="CR124" s="872"/>
      <c r="CS124" s="872"/>
      <c r="CT124" s="872"/>
      <c r="CU124" s="872"/>
      <c r="CV124" s="872"/>
      <c r="CW124" s="872"/>
      <c r="CX124" s="872"/>
      <c r="CY124" s="872"/>
      <c r="CZ124" s="872"/>
      <c r="DA124" s="872"/>
      <c r="DB124" s="872"/>
      <c r="DC124" s="872"/>
      <c r="DD124" s="872"/>
      <c r="DE124" s="872"/>
      <c r="DF124" s="873"/>
      <c r="DG124" s="799" t="s">
        <v>133</v>
      </c>
      <c r="DH124" s="800"/>
      <c r="DI124" s="800"/>
      <c r="DJ124" s="800"/>
      <c r="DK124" s="801"/>
      <c r="DL124" s="802" t="s">
        <v>133</v>
      </c>
      <c r="DM124" s="800"/>
      <c r="DN124" s="800"/>
      <c r="DO124" s="800"/>
      <c r="DP124" s="801"/>
      <c r="DQ124" s="802" t="s">
        <v>133</v>
      </c>
      <c r="DR124" s="800"/>
      <c r="DS124" s="800"/>
      <c r="DT124" s="800"/>
      <c r="DU124" s="801"/>
      <c r="DV124" s="884" t="s">
        <v>133</v>
      </c>
      <c r="DW124" s="885"/>
      <c r="DX124" s="885"/>
      <c r="DY124" s="885"/>
      <c r="DZ124" s="886"/>
    </row>
    <row r="125" spans="1:130" s="230" customFormat="1" ht="26.25" customHeight="1" x14ac:dyDescent="0.2">
      <c r="A125" s="856"/>
      <c r="B125" s="857"/>
      <c r="C125" s="851" t="s">
        <v>470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v>1298</v>
      </c>
      <c r="AB125" s="816"/>
      <c r="AC125" s="816"/>
      <c r="AD125" s="816"/>
      <c r="AE125" s="817"/>
      <c r="AF125" s="818">
        <v>1299</v>
      </c>
      <c r="AG125" s="816"/>
      <c r="AH125" s="816"/>
      <c r="AI125" s="816"/>
      <c r="AJ125" s="817"/>
      <c r="AK125" s="818">
        <v>1299</v>
      </c>
      <c r="AL125" s="816"/>
      <c r="AM125" s="816"/>
      <c r="AN125" s="816"/>
      <c r="AO125" s="817"/>
      <c r="AP125" s="860">
        <v>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482</v>
      </c>
      <c r="CL125" s="888"/>
      <c r="CM125" s="888"/>
      <c r="CN125" s="888"/>
      <c r="CO125" s="889"/>
      <c r="CP125" s="896" t="s">
        <v>483</v>
      </c>
      <c r="CQ125" s="844"/>
      <c r="CR125" s="844"/>
      <c r="CS125" s="844"/>
      <c r="CT125" s="844"/>
      <c r="CU125" s="844"/>
      <c r="CV125" s="844"/>
      <c r="CW125" s="844"/>
      <c r="CX125" s="844"/>
      <c r="CY125" s="844"/>
      <c r="CZ125" s="844"/>
      <c r="DA125" s="844"/>
      <c r="DB125" s="844"/>
      <c r="DC125" s="844"/>
      <c r="DD125" s="844"/>
      <c r="DE125" s="844"/>
      <c r="DF125" s="845"/>
      <c r="DG125" s="897" t="s">
        <v>133</v>
      </c>
      <c r="DH125" s="878"/>
      <c r="DI125" s="878"/>
      <c r="DJ125" s="878"/>
      <c r="DK125" s="878"/>
      <c r="DL125" s="878" t="s">
        <v>133</v>
      </c>
      <c r="DM125" s="878"/>
      <c r="DN125" s="878"/>
      <c r="DO125" s="878"/>
      <c r="DP125" s="878"/>
      <c r="DQ125" s="878" t="s">
        <v>133</v>
      </c>
      <c r="DR125" s="878"/>
      <c r="DS125" s="878"/>
      <c r="DT125" s="878"/>
      <c r="DU125" s="878"/>
      <c r="DV125" s="879" t="s">
        <v>133</v>
      </c>
      <c r="DW125" s="879"/>
      <c r="DX125" s="879"/>
      <c r="DY125" s="879"/>
      <c r="DZ125" s="880"/>
    </row>
    <row r="126" spans="1:130" s="230" customFormat="1" ht="26.25" customHeight="1" thickBot="1" x14ac:dyDescent="0.25">
      <c r="A126" s="856"/>
      <c r="B126" s="857"/>
      <c r="C126" s="851" t="s">
        <v>472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133</v>
      </c>
      <c r="AB126" s="816"/>
      <c r="AC126" s="816"/>
      <c r="AD126" s="816"/>
      <c r="AE126" s="817"/>
      <c r="AF126" s="818" t="s">
        <v>133</v>
      </c>
      <c r="AG126" s="816"/>
      <c r="AH126" s="816"/>
      <c r="AI126" s="816"/>
      <c r="AJ126" s="817"/>
      <c r="AK126" s="818" t="s">
        <v>133</v>
      </c>
      <c r="AL126" s="816"/>
      <c r="AM126" s="816"/>
      <c r="AN126" s="816"/>
      <c r="AO126" s="817"/>
      <c r="AP126" s="860" t="s">
        <v>133</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484</v>
      </c>
      <c r="CQ126" s="788"/>
      <c r="CR126" s="788"/>
      <c r="CS126" s="788"/>
      <c r="CT126" s="788"/>
      <c r="CU126" s="788"/>
      <c r="CV126" s="788"/>
      <c r="CW126" s="788"/>
      <c r="CX126" s="788"/>
      <c r="CY126" s="788"/>
      <c r="CZ126" s="788"/>
      <c r="DA126" s="788"/>
      <c r="DB126" s="788"/>
      <c r="DC126" s="788"/>
      <c r="DD126" s="788"/>
      <c r="DE126" s="788"/>
      <c r="DF126" s="789"/>
      <c r="DG126" s="852" t="s">
        <v>133</v>
      </c>
      <c r="DH126" s="853"/>
      <c r="DI126" s="853"/>
      <c r="DJ126" s="853"/>
      <c r="DK126" s="853"/>
      <c r="DL126" s="853" t="s">
        <v>133</v>
      </c>
      <c r="DM126" s="853"/>
      <c r="DN126" s="853"/>
      <c r="DO126" s="853"/>
      <c r="DP126" s="853"/>
      <c r="DQ126" s="853" t="s">
        <v>133</v>
      </c>
      <c r="DR126" s="853"/>
      <c r="DS126" s="853"/>
      <c r="DT126" s="853"/>
      <c r="DU126" s="853"/>
      <c r="DV126" s="830" t="s">
        <v>133</v>
      </c>
      <c r="DW126" s="830"/>
      <c r="DX126" s="830"/>
      <c r="DY126" s="830"/>
      <c r="DZ126" s="831"/>
    </row>
    <row r="127" spans="1:130" s="230" customFormat="1" ht="26.25" customHeight="1" x14ac:dyDescent="0.2">
      <c r="A127" s="858"/>
      <c r="B127" s="859"/>
      <c r="C127" s="874" t="s">
        <v>485</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445</v>
      </c>
      <c r="AB127" s="816"/>
      <c r="AC127" s="816"/>
      <c r="AD127" s="816"/>
      <c r="AE127" s="817"/>
      <c r="AF127" s="818" t="s">
        <v>133</v>
      </c>
      <c r="AG127" s="816"/>
      <c r="AH127" s="816"/>
      <c r="AI127" s="816"/>
      <c r="AJ127" s="817"/>
      <c r="AK127" s="818" t="s">
        <v>133</v>
      </c>
      <c r="AL127" s="816"/>
      <c r="AM127" s="816"/>
      <c r="AN127" s="816"/>
      <c r="AO127" s="817"/>
      <c r="AP127" s="860" t="s">
        <v>445</v>
      </c>
      <c r="AQ127" s="861"/>
      <c r="AR127" s="861"/>
      <c r="AS127" s="861"/>
      <c r="AT127" s="862"/>
      <c r="AU127" s="232"/>
      <c r="AV127" s="232"/>
      <c r="AW127" s="232"/>
      <c r="AX127" s="877" t="s">
        <v>486</v>
      </c>
      <c r="AY127" s="848"/>
      <c r="AZ127" s="848"/>
      <c r="BA127" s="848"/>
      <c r="BB127" s="848"/>
      <c r="BC127" s="848"/>
      <c r="BD127" s="848"/>
      <c r="BE127" s="849"/>
      <c r="BF127" s="847" t="s">
        <v>487</v>
      </c>
      <c r="BG127" s="848"/>
      <c r="BH127" s="848"/>
      <c r="BI127" s="848"/>
      <c r="BJ127" s="848"/>
      <c r="BK127" s="848"/>
      <c r="BL127" s="849"/>
      <c r="BM127" s="847" t="s">
        <v>488</v>
      </c>
      <c r="BN127" s="848"/>
      <c r="BO127" s="848"/>
      <c r="BP127" s="848"/>
      <c r="BQ127" s="848"/>
      <c r="BR127" s="848"/>
      <c r="BS127" s="849"/>
      <c r="BT127" s="847" t="s">
        <v>489</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490</v>
      </c>
      <c r="CQ127" s="788"/>
      <c r="CR127" s="788"/>
      <c r="CS127" s="788"/>
      <c r="CT127" s="788"/>
      <c r="CU127" s="788"/>
      <c r="CV127" s="788"/>
      <c r="CW127" s="788"/>
      <c r="CX127" s="788"/>
      <c r="CY127" s="788"/>
      <c r="CZ127" s="788"/>
      <c r="DA127" s="788"/>
      <c r="DB127" s="788"/>
      <c r="DC127" s="788"/>
      <c r="DD127" s="788"/>
      <c r="DE127" s="788"/>
      <c r="DF127" s="789"/>
      <c r="DG127" s="852" t="s">
        <v>445</v>
      </c>
      <c r="DH127" s="853"/>
      <c r="DI127" s="853"/>
      <c r="DJ127" s="853"/>
      <c r="DK127" s="853"/>
      <c r="DL127" s="853" t="s">
        <v>133</v>
      </c>
      <c r="DM127" s="853"/>
      <c r="DN127" s="853"/>
      <c r="DO127" s="853"/>
      <c r="DP127" s="853"/>
      <c r="DQ127" s="853" t="s">
        <v>133</v>
      </c>
      <c r="DR127" s="853"/>
      <c r="DS127" s="853"/>
      <c r="DT127" s="853"/>
      <c r="DU127" s="853"/>
      <c r="DV127" s="830" t="s">
        <v>133</v>
      </c>
      <c r="DW127" s="830"/>
      <c r="DX127" s="830"/>
      <c r="DY127" s="830"/>
      <c r="DZ127" s="831"/>
    </row>
    <row r="128" spans="1:130" s="230" customFormat="1" ht="26.25" customHeight="1" thickBot="1" x14ac:dyDescent="0.25">
      <c r="A128" s="832" t="s">
        <v>491</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492</v>
      </c>
      <c r="X128" s="834"/>
      <c r="Y128" s="834"/>
      <c r="Z128" s="835"/>
      <c r="AA128" s="836">
        <v>18176</v>
      </c>
      <c r="AB128" s="837"/>
      <c r="AC128" s="837"/>
      <c r="AD128" s="837"/>
      <c r="AE128" s="838"/>
      <c r="AF128" s="839">
        <v>10896</v>
      </c>
      <c r="AG128" s="837"/>
      <c r="AH128" s="837"/>
      <c r="AI128" s="837"/>
      <c r="AJ128" s="838"/>
      <c r="AK128" s="839">
        <v>4753</v>
      </c>
      <c r="AL128" s="837"/>
      <c r="AM128" s="837"/>
      <c r="AN128" s="837"/>
      <c r="AO128" s="838"/>
      <c r="AP128" s="840"/>
      <c r="AQ128" s="841"/>
      <c r="AR128" s="841"/>
      <c r="AS128" s="841"/>
      <c r="AT128" s="842"/>
      <c r="AU128" s="232"/>
      <c r="AV128" s="232"/>
      <c r="AW128" s="232"/>
      <c r="AX128" s="843" t="s">
        <v>493</v>
      </c>
      <c r="AY128" s="844"/>
      <c r="AZ128" s="844"/>
      <c r="BA128" s="844"/>
      <c r="BB128" s="844"/>
      <c r="BC128" s="844"/>
      <c r="BD128" s="844"/>
      <c r="BE128" s="845"/>
      <c r="BF128" s="822" t="s">
        <v>133</v>
      </c>
      <c r="BG128" s="823"/>
      <c r="BH128" s="823"/>
      <c r="BI128" s="823"/>
      <c r="BJ128" s="823"/>
      <c r="BK128" s="823"/>
      <c r="BL128" s="846"/>
      <c r="BM128" s="822">
        <v>13.43</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494</v>
      </c>
      <c r="CQ128" s="766"/>
      <c r="CR128" s="766"/>
      <c r="CS128" s="766"/>
      <c r="CT128" s="766"/>
      <c r="CU128" s="766"/>
      <c r="CV128" s="766"/>
      <c r="CW128" s="766"/>
      <c r="CX128" s="766"/>
      <c r="CY128" s="766"/>
      <c r="CZ128" s="766"/>
      <c r="DA128" s="766"/>
      <c r="DB128" s="766"/>
      <c r="DC128" s="766"/>
      <c r="DD128" s="766"/>
      <c r="DE128" s="766"/>
      <c r="DF128" s="767"/>
      <c r="DG128" s="826">
        <v>179</v>
      </c>
      <c r="DH128" s="827"/>
      <c r="DI128" s="827"/>
      <c r="DJ128" s="827"/>
      <c r="DK128" s="827"/>
      <c r="DL128" s="827">
        <v>158</v>
      </c>
      <c r="DM128" s="827"/>
      <c r="DN128" s="827"/>
      <c r="DO128" s="827"/>
      <c r="DP128" s="827"/>
      <c r="DQ128" s="827">
        <v>137</v>
      </c>
      <c r="DR128" s="827"/>
      <c r="DS128" s="827"/>
      <c r="DT128" s="827"/>
      <c r="DU128" s="827"/>
      <c r="DV128" s="828">
        <v>0</v>
      </c>
      <c r="DW128" s="828"/>
      <c r="DX128" s="828"/>
      <c r="DY128" s="828"/>
      <c r="DZ128" s="829"/>
    </row>
    <row r="129" spans="1:131" s="230" customFormat="1" ht="26.25" customHeight="1" x14ac:dyDescent="0.2">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495</v>
      </c>
      <c r="X129" s="813"/>
      <c r="Y129" s="813"/>
      <c r="Z129" s="814"/>
      <c r="AA129" s="815">
        <v>9560372</v>
      </c>
      <c r="AB129" s="816"/>
      <c r="AC129" s="816"/>
      <c r="AD129" s="816"/>
      <c r="AE129" s="817"/>
      <c r="AF129" s="818">
        <v>9807105</v>
      </c>
      <c r="AG129" s="816"/>
      <c r="AH129" s="816"/>
      <c r="AI129" s="816"/>
      <c r="AJ129" s="817"/>
      <c r="AK129" s="818">
        <v>9450877</v>
      </c>
      <c r="AL129" s="816"/>
      <c r="AM129" s="816"/>
      <c r="AN129" s="816"/>
      <c r="AO129" s="817"/>
      <c r="AP129" s="819"/>
      <c r="AQ129" s="820"/>
      <c r="AR129" s="820"/>
      <c r="AS129" s="820"/>
      <c r="AT129" s="821"/>
      <c r="AU129" s="233"/>
      <c r="AV129" s="233"/>
      <c r="AW129" s="233"/>
      <c r="AX129" s="787" t="s">
        <v>496</v>
      </c>
      <c r="AY129" s="788"/>
      <c r="AZ129" s="788"/>
      <c r="BA129" s="788"/>
      <c r="BB129" s="788"/>
      <c r="BC129" s="788"/>
      <c r="BD129" s="788"/>
      <c r="BE129" s="789"/>
      <c r="BF129" s="806" t="s">
        <v>445</v>
      </c>
      <c r="BG129" s="807"/>
      <c r="BH129" s="807"/>
      <c r="BI129" s="807"/>
      <c r="BJ129" s="807"/>
      <c r="BK129" s="807"/>
      <c r="BL129" s="808"/>
      <c r="BM129" s="806">
        <v>18.43</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498</v>
      </c>
      <c r="X130" s="813"/>
      <c r="Y130" s="813"/>
      <c r="Z130" s="814"/>
      <c r="AA130" s="815">
        <v>1987029</v>
      </c>
      <c r="AB130" s="816"/>
      <c r="AC130" s="816"/>
      <c r="AD130" s="816"/>
      <c r="AE130" s="817"/>
      <c r="AF130" s="818">
        <v>1923704</v>
      </c>
      <c r="AG130" s="816"/>
      <c r="AH130" s="816"/>
      <c r="AI130" s="816"/>
      <c r="AJ130" s="817"/>
      <c r="AK130" s="818">
        <v>1843488</v>
      </c>
      <c r="AL130" s="816"/>
      <c r="AM130" s="816"/>
      <c r="AN130" s="816"/>
      <c r="AO130" s="817"/>
      <c r="AP130" s="819"/>
      <c r="AQ130" s="820"/>
      <c r="AR130" s="820"/>
      <c r="AS130" s="820"/>
      <c r="AT130" s="821"/>
      <c r="AU130" s="233"/>
      <c r="AV130" s="233"/>
      <c r="AW130" s="233"/>
      <c r="AX130" s="787" t="s">
        <v>499</v>
      </c>
      <c r="AY130" s="788"/>
      <c r="AZ130" s="788"/>
      <c r="BA130" s="788"/>
      <c r="BB130" s="788"/>
      <c r="BC130" s="788"/>
      <c r="BD130" s="788"/>
      <c r="BE130" s="789"/>
      <c r="BF130" s="790">
        <v>9.6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500</v>
      </c>
      <c r="X131" s="797"/>
      <c r="Y131" s="797"/>
      <c r="Z131" s="798"/>
      <c r="AA131" s="799">
        <v>7573343</v>
      </c>
      <c r="AB131" s="800"/>
      <c r="AC131" s="800"/>
      <c r="AD131" s="800"/>
      <c r="AE131" s="801"/>
      <c r="AF131" s="802">
        <v>7883401</v>
      </c>
      <c r="AG131" s="800"/>
      <c r="AH131" s="800"/>
      <c r="AI131" s="800"/>
      <c r="AJ131" s="801"/>
      <c r="AK131" s="802">
        <v>7607389</v>
      </c>
      <c r="AL131" s="800"/>
      <c r="AM131" s="800"/>
      <c r="AN131" s="800"/>
      <c r="AO131" s="801"/>
      <c r="AP131" s="803"/>
      <c r="AQ131" s="804"/>
      <c r="AR131" s="804"/>
      <c r="AS131" s="804"/>
      <c r="AT131" s="805"/>
      <c r="AU131" s="233"/>
      <c r="AV131" s="233"/>
      <c r="AW131" s="233"/>
      <c r="AX131" s="765" t="s">
        <v>501</v>
      </c>
      <c r="AY131" s="766"/>
      <c r="AZ131" s="766"/>
      <c r="BA131" s="766"/>
      <c r="BB131" s="766"/>
      <c r="BC131" s="766"/>
      <c r="BD131" s="766"/>
      <c r="BE131" s="767"/>
      <c r="BF131" s="768" t="s">
        <v>133</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503</v>
      </c>
      <c r="W132" s="778"/>
      <c r="X132" s="778"/>
      <c r="Y132" s="778"/>
      <c r="Z132" s="779"/>
      <c r="AA132" s="780">
        <v>9.2233112909999999</v>
      </c>
      <c r="AB132" s="781"/>
      <c r="AC132" s="781"/>
      <c r="AD132" s="781"/>
      <c r="AE132" s="782"/>
      <c r="AF132" s="783">
        <v>9.3360593989999998</v>
      </c>
      <c r="AG132" s="781"/>
      <c r="AH132" s="781"/>
      <c r="AI132" s="781"/>
      <c r="AJ132" s="782"/>
      <c r="AK132" s="783">
        <v>10.245354880000001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504</v>
      </c>
      <c r="W133" s="757"/>
      <c r="X133" s="757"/>
      <c r="Y133" s="757"/>
      <c r="Z133" s="758"/>
      <c r="AA133" s="759">
        <v>8.1</v>
      </c>
      <c r="AB133" s="760"/>
      <c r="AC133" s="760"/>
      <c r="AD133" s="760"/>
      <c r="AE133" s="761"/>
      <c r="AF133" s="759">
        <v>9</v>
      </c>
      <c r="AG133" s="760"/>
      <c r="AH133" s="760"/>
      <c r="AI133" s="760"/>
      <c r="AJ133" s="761"/>
      <c r="AK133" s="759">
        <v>9.6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6NRbStu1hJa7v2q+e2XQw6rgvjq8rNwMMuQWebSiY9c0SEhzs3XVh1RCG4l3Jm0uWlC0Y2ZtR9NhkJGVBfGzA==" saltValue="ksQaONcalC6UZJgdQ7Sse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EE778-6D53-4FBA-A995-416B2F20C905}">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hvLsfJxjAo03yCattqHpJ3g3+/Ch3AT58tmv7RaQ0CThtpGcNY1wFWwIT796sQDnMkoDC3KEF3b7H+CUYAUZ+A==" saltValue="AomsQHOzA9/oYUhDHQdr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V3ixlcr/aCe2fNzqcJKcEMpQLGc9B4NMs4uzboayH74hYYHQFKjkQxa5KYZj4LztpSBZUVxUeTnlPKe0FJ11g==" saltValue="wpjdR6S91kMk940il2ro1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508</v>
      </c>
      <c r="AP7" s="272"/>
      <c r="AQ7" s="273" t="s">
        <v>509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510</v>
      </c>
      <c r="AQ8" s="279" t="s">
        <v>511</v>
      </c>
      <c r="AR8" s="280" t="s">
        <v>512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513</v>
      </c>
      <c r="AL9" s="1167"/>
      <c r="AM9" s="1167"/>
      <c r="AN9" s="1168"/>
      <c r="AO9" s="281">
        <v>3435550</v>
      </c>
      <c r="AP9" s="281">
        <v>175507</v>
      </c>
      <c r="AQ9" s="282">
        <v>115879</v>
      </c>
      <c r="AR9" s="283">
        <v>51.5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514</v>
      </c>
      <c r="AL10" s="1167"/>
      <c r="AM10" s="1167"/>
      <c r="AN10" s="1168"/>
      <c r="AO10" s="284">
        <v>41827</v>
      </c>
      <c r="AP10" s="284">
        <v>2137</v>
      </c>
      <c r="AQ10" s="285">
        <v>14625</v>
      </c>
      <c r="AR10" s="286">
        <v>-85.4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515</v>
      </c>
      <c r="AL11" s="1167"/>
      <c r="AM11" s="1167"/>
      <c r="AN11" s="1168"/>
      <c r="AO11" s="284">
        <v>283925</v>
      </c>
      <c r="AP11" s="284">
        <v>14504</v>
      </c>
      <c r="AQ11" s="285">
        <v>3181</v>
      </c>
      <c r="AR11" s="286">
        <v>356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516</v>
      </c>
      <c r="AL12" s="1167"/>
      <c r="AM12" s="1167"/>
      <c r="AN12" s="1168"/>
      <c r="AO12" s="284" t="s">
        <v>517</v>
      </c>
      <c r="AP12" s="284" t="s">
        <v>517</v>
      </c>
      <c r="AQ12" s="285" t="s">
        <v>517</v>
      </c>
      <c r="AR12" s="286" t="s">
        <v>517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518</v>
      </c>
      <c r="AL13" s="1167"/>
      <c r="AM13" s="1167"/>
      <c r="AN13" s="1168"/>
      <c r="AO13" s="284">
        <v>117609</v>
      </c>
      <c r="AP13" s="284">
        <v>6008</v>
      </c>
      <c r="AQ13" s="285">
        <v>5586</v>
      </c>
      <c r="AR13" s="286">
        <v>7.6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519</v>
      </c>
      <c r="AL14" s="1167"/>
      <c r="AM14" s="1167"/>
      <c r="AN14" s="1168"/>
      <c r="AO14" s="284">
        <v>41228</v>
      </c>
      <c r="AP14" s="284">
        <v>2106</v>
      </c>
      <c r="AQ14" s="285">
        <v>1576</v>
      </c>
      <c r="AR14" s="286">
        <v>33.6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520</v>
      </c>
      <c r="AL15" s="1170"/>
      <c r="AM15" s="1170"/>
      <c r="AN15" s="1171"/>
      <c r="AO15" s="284">
        <v>-322815</v>
      </c>
      <c r="AP15" s="284">
        <v>-16491</v>
      </c>
      <c r="AQ15" s="285">
        <v>-7785</v>
      </c>
      <c r="AR15" s="286">
        <v>111.8</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3597324</v>
      </c>
      <c r="AP16" s="284">
        <v>183771</v>
      </c>
      <c r="AQ16" s="285">
        <v>133062</v>
      </c>
      <c r="AR16" s="286">
        <v>38.1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525</v>
      </c>
      <c r="AL21" s="1173"/>
      <c r="AM21" s="1173"/>
      <c r="AN21" s="1174"/>
      <c r="AO21" s="297">
        <v>17.27</v>
      </c>
      <c r="AP21" s="298">
        <v>11.97</v>
      </c>
      <c r="AQ21" s="299">
        <v>5.3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526</v>
      </c>
      <c r="AL22" s="1173"/>
      <c r="AM22" s="1173"/>
      <c r="AN22" s="1174"/>
      <c r="AO22" s="302">
        <v>91.6</v>
      </c>
      <c r="AP22" s="303">
        <v>95</v>
      </c>
      <c r="AQ22" s="304">
        <v>-3.4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527</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508</v>
      </c>
      <c r="AP30" s="272"/>
      <c r="AQ30" s="273" t="s">
        <v>509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530</v>
      </c>
      <c r="AL32" s="1157"/>
      <c r="AM32" s="1157"/>
      <c r="AN32" s="1158"/>
      <c r="AO32" s="312">
        <v>2381486</v>
      </c>
      <c r="AP32" s="312">
        <v>121660</v>
      </c>
      <c r="AQ32" s="313">
        <v>79195</v>
      </c>
      <c r="AR32" s="314">
        <v>53.6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531</v>
      </c>
      <c r="AL33" s="1157"/>
      <c r="AM33" s="1157"/>
      <c r="AN33" s="1158"/>
      <c r="AO33" s="312" t="s">
        <v>517</v>
      </c>
      <c r="AP33" s="312" t="s">
        <v>517</v>
      </c>
      <c r="AQ33" s="313" t="s">
        <v>517</v>
      </c>
      <c r="AR33" s="314" t="s">
        <v>517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532</v>
      </c>
      <c r="AL34" s="1157"/>
      <c r="AM34" s="1157"/>
      <c r="AN34" s="1158"/>
      <c r="AO34" s="312" t="s">
        <v>517</v>
      </c>
      <c r="AP34" s="312" t="s">
        <v>517</v>
      </c>
      <c r="AQ34" s="313" t="s">
        <v>517</v>
      </c>
      <c r="AR34" s="314" t="s">
        <v>517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533</v>
      </c>
      <c r="AL35" s="1157"/>
      <c r="AM35" s="1157"/>
      <c r="AN35" s="1158"/>
      <c r="AO35" s="312">
        <v>218716</v>
      </c>
      <c r="AP35" s="312">
        <v>11173</v>
      </c>
      <c r="AQ35" s="313">
        <v>19814</v>
      </c>
      <c r="AR35" s="314">
        <v>-43.6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534</v>
      </c>
      <c r="AL36" s="1157"/>
      <c r="AM36" s="1157"/>
      <c r="AN36" s="1158"/>
      <c r="AO36" s="312">
        <v>22135</v>
      </c>
      <c r="AP36" s="312">
        <v>1131</v>
      </c>
      <c r="AQ36" s="313">
        <v>2500</v>
      </c>
      <c r="AR36" s="314">
        <v>-54.8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535</v>
      </c>
      <c r="AL37" s="1157"/>
      <c r="AM37" s="1157"/>
      <c r="AN37" s="1158"/>
      <c r="AO37" s="312">
        <v>5226</v>
      </c>
      <c r="AP37" s="312">
        <v>267</v>
      </c>
      <c r="AQ37" s="313">
        <v>761</v>
      </c>
      <c r="AR37" s="314">
        <v>-64.900000000000006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536</v>
      </c>
      <c r="AL38" s="1160"/>
      <c r="AM38" s="1160"/>
      <c r="AN38" s="1161"/>
      <c r="AO38" s="315">
        <v>82</v>
      </c>
      <c r="AP38" s="315">
        <v>4</v>
      </c>
      <c r="AQ38" s="316">
        <v>1</v>
      </c>
      <c r="AR38" s="304">
        <v>300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537</v>
      </c>
      <c r="AL39" s="1160"/>
      <c r="AM39" s="1160"/>
      <c r="AN39" s="1161"/>
      <c r="AO39" s="312">
        <v>-4753</v>
      </c>
      <c r="AP39" s="312">
        <v>-243</v>
      </c>
      <c r="AQ39" s="313">
        <v>-2022</v>
      </c>
      <c r="AR39" s="314">
        <v>-88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538</v>
      </c>
      <c r="AL40" s="1157"/>
      <c r="AM40" s="1157"/>
      <c r="AN40" s="1158"/>
      <c r="AO40" s="312">
        <v>-1843488</v>
      </c>
      <c r="AP40" s="312">
        <v>-94176</v>
      </c>
      <c r="AQ40" s="313">
        <v>-69592</v>
      </c>
      <c r="AR40" s="314">
        <v>35.299999999999997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302</v>
      </c>
      <c r="AL41" s="1163"/>
      <c r="AM41" s="1163"/>
      <c r="AN41" s="1164"/>
      <c r="AO41" s="312">
        <v>779404</v>
      </c>
      <c r="AP41" s="312">
        <v>39816</v>
      </c>
      <c r="AQ41" s="313">
        <v>30658</v>
      </c>
      <c r="AR41" s="314">
        <v>29.9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508</v>
      </c>
      <c r="AN49" s="1151" t="s">
        <v>542</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543</v>
      </c>
      <c r="AO50" s="329" t="s">
        <v>544</v>
      </c>
      <c r="AP50" s="330" t="s">
        <v>545</v>
      </c>
      <c r="AQ50" s="331" t="s">
        <v>546</v>
      </c>
      <c r="AR50" s="332" t="s">
        <v>547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1673882</v>
      </c>
      <c r="AN51" s="334">
        <v>77909</v>
      </c>
      <c r="AO51" s="335">
        <v>-18</v>
      </c>
      <c r="AP51" s="336">
        <v>66364</v>
      </c>
      <c r="AQ51" s="337">
        <v>2</v>
      </c>
      <c r="AR51" s="338">
        <v>-20</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831465</v>
      </c>
      <c r="AN52" s="342">
        <v>38700</v>
      </c>
      <c r="AO52" s="343">
        <v>-38.5</v>
      </c>
      <c r="AP52" s="344">
        <v>24935</v>
      </c>
      <c r="AQ52" s="345">
        <v>-32.700000000000003</v>
      </c>
      <c r="AR52" s="346">
        <v>-5.8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1877058</v>
      </c>
      <c r="AN53" s="334">
        <v>89516</v>
      </c>
      <c r="AO53" s="335">
        <v>14.9</v>
      </c>
      <c r="AP53" s="336">
        <v>68548</v>
      </c>
      <c r="AQ53" s="337">
        <v>3.3</v>
      </c>
      <c r="AR53" s="338">
        <v>11.6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938303</v>
      </c>
      <c r="AN54" s="342">
        <v>44747</v>
      </c>
      <c r="AO54" s="343">
        <v>15.6</v>
      </c>
      <c r="AP54" s="344">
        <v>31673</v>
      </c>
      <c r="AQ54" s="345">
        <v>27</v>
      </c>
      <c r="AR54" s="346">
        <v>-11.4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1950867</v>
      </c>
      <c r="AN55" s="334">
        <v>95187</v>
      </c>
      <c r="AO55" s="335">
        <v>6.3</v>
      </c>
      <c r="AP55" s="336">
        <v>125418</v>
      </c>
      <c r="AQ55" s="337">
        <v>83</v>
      </c>
      <c r="AR55" s="338">
        <v>-76.7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863447</v>
      </c>
      <c r="AN56" s="342">
        <v>42130</v>
      </c>
      <c r="AO56" s="343">
        <v>-5.8</v>
      </c>
      <c r="AP56" s="344">
        <v>60445</v>
      </c>
      <c r="AQ56" s="345">
        <v>90.8</v>
      </c>
      <c r="AR56" s="346">
        <v>-96.6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2129284</v>
      </c>
      <c r="AN57" s="334">
        <v>106188</v>
      </c>
      <c r="AO57" s="335">
        <v>11.6</v>
      </c>
      <c r="AP57" s="336">
        <v>108384</v>
      </c>
      <c r="AQ57" s="337">
        <v>-13.6</v>
      </c>
      <c r="AR57" s="338">
        <v>25.2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992706</v>
      </c>
      <c r="AN58" s="342">
        <v>49507</v>
      </c>
      <c r="AO58" s="343">
        <v>17.5</v>
      </c>
      <c r="AP58" s="344">
        <v>51153</v>
      </c>
      <c r="AQ58" s="345">
        <v>-15.4</v>
      </c>
      <c r="AR58" s="346">
        <v>32.9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1486875</v>
      </c>
      <c r="AN59" s="334">
        <v>75958</v>
      </c>
      <c r="AO59" s="335">
        <v>-28.5</v>
      </c>
      <c r="AP59" s="336">
        <v>80959</v>
      </c>
      <c r="AQ59" s="337">
        <v>-25.3</v>
      </c>
      <c r="AR59" s="338">
        <v>-3.2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875816</v>
      </c>
      <c r="AN60" s="342">
        <v>44742</v>
      </c>
      <c r="AO60" s="343">
        <v>-9.6</v>
      </c>
      <c r="AP60" s="344">
        <v>43928</v>
      </c>
      <c r="AQ60" s="345">
        <v>-14.1</v>
      </c>
      <c r="AR60" s="346">
        <v>4.5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1823593</v>
      </c>
      <c r="AN61" s="349">
        <v>88952</v>
      </c>
      <c r="AO61" s="350">
        <v>-2.7</v>
      </c>
      <c r="AP61" s="351">
        <v>89935</v>
      </c>
      <c r="AQ61" s="352">
        <v>9.9</v>
      </c>
      <c r="AR61" s="338">
        <v>-12.6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900347</v>
      </c>
      <c r="AN62" s="342">
        <v>43965</v>
      </c>
      <c r="AO62" s="343">
        <v>-4.2</v>
      </c>
      <c r="AP62" s="344">
        <v>42427</v>
      </c>
      <c r="AQ62" s="345">
        <v>11.1</v>
      </c>
      <c r="AR62" s="346">
        <v>-15.3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r34o8St9+dcbJaFCLrgNdsXDxBRQgnkFO9C5AqHZ3bARfb6PkOewWZxX8/O1ssl1tbYWZEecxpGSEPmN9ByXAg==" saltValue="AdrAX9vTIYwZ5hdQCovUq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row r="120" spans="125:125" ht="13.5" hidden="1" customHeight="1" x14ac:dyDescent="0.2"/>
    <row r="121" spans="125:125" ht="13.5" hidden="1" customHeight="1" x14ac:dyDescent="0.2">
      <c r="DU121" s="259"/>
    </row>
  </sheetData>
  <sheetProtection algorithmName="SHA-512" hashValue="jxSuaIavJwJY98fR+dTwzrF08K/1hngdfsB57Qm/muT2skLqilYhb4pHSAfxaa5rX5+iOytldcAsyjzl4K9Ckw==" saltValue="873B+V3k5Af2XnbiqRYy9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557</v>
      </c>
    </row>
  </sheetData>
  <sheetProtection algorithmName="SHA-512" hashValue="dk+EDEug5lR6fOU4JXQo8H/QjG9v+Jga2lkQCFFLXCpqPIc1VBmieEuM8QxOFpcpctz0n6r/T61CPI+UIjiBJg==" saltValue="NggJEMooyxfPcHx2DQIiw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75" t="s">
        <v>3</v>
      </c>
      <c r="D47" s="1175"/>
      <c r="E47" s="1176"/>
      <c r="F47" s="11">
        <v>47.24</v>
      </c>
      <c r="G47" s="12">
        <v>48.46</v>
      </c>
      <c r="H47" s="12">
        <v>42.85</v>
      </c>
      <c r="I47" s="12">
        <v>43.98</v>
      </c>
      <c r="J47" s="13">
        <v>45.72</v>
      </c>
    </row>
    <row r="48" spans="2:10" ht="57.75" customHeight="1" x14ac:dyDescent="0.2">
      <c r="B48" s="14"/>
      <c r="C48" s="1177" t="s">
        <v>4</v>
      </c>
      <c r="D48" s="1177"/>
      <c r="E48" s="1178"/>
      <c r="F48" s="15">
        <v>7.53</v>
      </c>
      <c r="G48" s="16">
        <v>6.9</v>
      </c>
      <c r="H48" s="16">
        <v>6.68</v>
      </c>
      <c r="I48" s="16">
        <v>7.85</v>
      </c>
      <c r="J48" s="17">
        <v>7.41</v>
      </c>
    </row>
    <row r="49" spans="2:10" ht="57.75" customHeight="1" thickBot="1" x14ac:dyDescent="0.25">
      <c r="B49" s="18"/>
      <c r="C49" s="1179" t="s">
        <v>5</v>
      </c>
      <c r="D49" s="1179"/>
      <c r="E49" s="1180"/>
      <c r="F49" s="19" t="s">
        <v>563</v>
      </c>
      <c r="G49" s="20" t="s">
        <v>564</v>
      </c>
      <c r="H49" s="20" t="s">
        <v>565</v>
      </c>
      <c r="I49" s="20">
        <v>3.55</v>
      </c>
      <c r="J49" s="21" t="s">
        <v>566</v>
      </c>
    </row>
    <row r="50" spans="2:10" ht="13.2" x14ac:dyDescent="0.2"/>
  </sheetData>
  <sheetProtection algorithmName="SHA-512" hashValue="KxvkzRtAGGB2vdic/fgaH2i0iI8E3+aK9B3zjXEmM08Ezyo/o4qGzHIk3NdF6fX8cWMSHPyW8QwnHEniPf5EzQ==" saltValue="eg5S0OV+ZUyhG/r75Keb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87" t="s">
        <v>567</v>
      </c>
      <c r="D34" s="1187"/>
      <c r="E34" s="1188"/>
      <c r="F34" s="32">
        <v>7.1</v>
      </c>
      <c r="G34" s="33">
        <v>7.88</v>
      </c>
      <c r="H34" s="33">
        <v>8.52</v>
      </c>
      <c r="I34" s="33">
        <v>8.81</v>
      </c>
      <c r="J34" s="34">
        <v>9.3000000000000007</v>
      </c>
      <c r="K34" s="22"/>
      <c r="L34" s="22"/>
      <c r="M34" s="22"/>
      <c r="N34" s="22"/>
      <c r="O34" s="22"/>
      <c r="P34" s="22"/>
    </row>
    <row r="35" spans="1:16" ht="39" customHeight="1" x14ac:dyDescent="0.2">
      <c r="A35" s="22"/>
      <c r="B35" s="35"/>
      <c r="C35" s="1181" t="s">
        <v>568</v>
      </c>
      <c r="D35" s="1182"/>
      <c r="E35" s="1183"/>
      <c r="F35" s="36">
        <v>7.49</v>
      </c>
      <c r="G35" s="37">
        <v>6.85</v>
      </c>
      <c r="H35" s="37">
        <v>6.61</v>
      </c>
      <c r="I35" s="37">
        <v>7.77</v>
      </c>
      <c r="J35" s="38">
        <v>7.35</v>
      </c>
      <c r="K35" s="22"/>
      <c r="L35" s="22"/>
      <c r="M35" s="22"/>
      <c r="N35" s="22"/>
      <c r="O35" s="22"/>
      <c r="P35" s="22"/>
    </row>
    <row r="36" spans="1:16" ht="39" customHeight="1" x14ac:dyDescent="0.2">
      <c r="A36" s="22"/>
      <c r="B36" s="35"/>
      <c r="C36" s="1181" t="s">
        <v>569</v>
      </c>
      <c r="D36" s="1182"/>
      <c r="E36" s="1183"/>
      <c r="F36" s="36">
        <v>2.4</v>
      </c>
      <c r="G36" s="37">
        <v>2.2000000000000002</v>
      </c>
      <c r="H36" s="37">
        <v>2.57</v>
      </c>
      <c r="I36" s="37">
        <v>2.67</v>
      </c>
      <c r="J36" s="38">
        <v>2.96</v>
      </c>
      <c r="K36" s="22"/>
      <c r="L36" s="22"/>
      <c r="M36" s="22"/>
      <c r="N36" s="22"/>
      <c r="O36" s="22"/>
      <c r="P36" s="22"/>
    </row>
    <row r="37" spans="1:16" ht="39" customHeight="1" x14ac:dyDescent="0.2">
      <c r="A37" s="22"/>
      <c r="B37" s="35"/>
      <c r="C37" s="1181" t="s">
        <v>570</v>
      </c>
      <c r="D37" s="1182"/>
      <c r="E37" s="1183"/>
      <c r="F37" s="36">
        <v>0.72</v>
      </c>
      <c r="G37" s="37">
        <v>0.48</v>
      </c>
      <c r="H37" s="37">
        <v>0.28000000000000003</v>
      </c>
      <c r="I37" s="37">
        <v>0.27</v>
      </c>
      <c r="J37" s="38">
        <v>0.68</v>
      </c>
      <c r="K37" s="22"/>
      <c r="L37" s="22"/>
      <c r="M37" s="22"/>
      <c r="N37" s="22"/>
      <c r="O37" s="22"/>
      <c r="P37" s="22"/>
    </row>
    <row r="38" spans="1:16" ht="39" customHeight="1" x14ac:dyDescent="0.2">
      <c r="A38" s="22"/>
      <c r="B38" s="35"/>
      <c r="C38" s="1181" t="s">
        <v>571</v>
      </c>
      <c r="D38" s="1182"/>
      <c r="E38" s="1183"/>
      <c r="F38" s="36">
        <v>0.09</v>
      </c>
      <c r="G38" s="37">
        <v>1.1299999999999999</v>
      </c>
      <c r="H38" s="37">
        <v>0.48</v>
      </c>
      <c r="I38" s="37">
        <v>0.15</v>
      </c>
      <c r="J38" s="38">
        <v>0.34</v>
      </c>
      <c r="K38" s="22"/>
      <c r="L38" s="22"/>
      <c r="M38" s="22"/>
      <c r="N38" s="22"/>
      <c r="O38" s="22"/>
      <c r="P38" s="22"/>
    </row>
    <row r="39" spans="1:16" ht="39" customHeight="1" x14ac:dyDescent="0.2">
      <c r="A39" s="22"/>
      <c r="B39" s="35"/>
      <c r="C39" s="1181" t="s">
        <v>572</v>
      </c>
      <c r="D39" s="1182"/>
      <c r="E39" s="1183"/>
      <c r="F39" s="36">
        <v>0.1</v>
      </c>
      <c r="G39" s="37">
        <v>0.1</v>
      </c>
      <c r="H39" s="37">
        <v>0.1</v>
      </c>
      <c r="I39" s="37">
        <v>0.13</v>
      </c>
      <c r="J39" s="38">
        <v>0.13</v>
      </c>
      <c r="K39" s="22"/>
      <c r="L39" s="22"/>
      <c r="M39" s="22"/>
      <c r="N39" s="22"/>
      <c r="O39" s="22"/>
      <c r="P39" s="22"/>
    </row>
    <row r="40" spans="1:16" ht="39" customHeight="1" x14ac:dyDescent="0.2">
      <c r="A40" s="22"/>
      <c r="B40" s="35"/>
      <c r="C40" s="1181" t="s">
        <v>573</v>
      </c>
      <c r="D40" s="1182"/>
      <c r="E40" s="1183"/>
      <c r="F40" s="36">
        <v>0.01</v>
      </c>
      <c r="G40" s="37">
        <v>0.04</v>
      </c>
      <c r="H40" s="37">
        <v>0.06</v>
      </c>
      <c r="I40" s="37">
        <v>0.06</v>
      </c>
      <c r="J40" s="38">
        <v>0.06</v>
      </c>
      <c r="K40" s="22"/>
      <c r="L40" s="22"/>
      <c r="M40" s="22"/>
      <c r="N40" s="22"/>
      <c r="O40" s="22"/>
      <c r="P40" s="22"/>
    </row>
    <row r="41" spans="1:16" ht="39" customHeight="1" x14ac:dyDescent="0.2">
      <c r="A41" s="22"/>
      <c r="B41" s="35"/>
      <c r="C41" s="1181" t="s">
        <v>574</v>
      </c>
      <c r="D41" s="1182"/>
      <c r="E41" s="1183"/>
      <c r="F41" s="36">
        <v>0.01</v>
      </c>
      <c r="G41" s="37">
        <v>0.02</v>
      </c>
      <c r="H41" s="37">
        <v>0.01</v>
      </c>
      <c r="I41" s="37">
        <v>0.02</v>
      </c>
      <c r="J41" s="38">
        <v>0.02</v>
      </c>
      <c r="K41" s="22"/>
      <c r="L41" s="22"/>
      <c r="M41" s="22"/>
      <c r="N41" s="22"/>
      <c r="O41" s="22"/>
      <c r="P41" s="22"/>
    </row>
    <row r="42" spans="1:16" ht="39" customHeight="1" x14ac:dyDescent="0.2">
      <c r="A42" s="22"/>
      <c r="B42" s="39"/>
      <c r="C42" s="1181" t="s">
        <v>575</v>
      </c>
      <c r="D42" s="1182"/>
      <c r="E42" s="1183"/>
      <c r="F42" s="36" t="s">
        <v>517</v>
      </c>
      <c r="G42" s="37" t="s">
        <v>517</v>
      </c>
      <c r="H42" s="37" t="s">
        <v>517</v>
      </c>
      <c r="I42" s="37" t="s">
        <v>517</v>
      </c>
      <c r="J42" s="38" t="s">
        <v>517</v>
      </c>
      <c r="K42" s="22"/>
      <c r="L42" s="22"/>
      <c r="M42" s="22"/>
      <c r="N42" s="22"/>
      <c r="O42" s="22"/>
      <c r="P42" s="22"/>
    </row>
    <row r="43" spans="1:16" ht="39" customHeight="1" thickBot="1" x14ac:dyDescent="0.25">
      <c r="A43" s="22"/>
      <c r="B43" s="40"/>
      <c r="C43" s="1184" t="s">
        <v>576</v>
      </c>
      <c r="D43" s="1185"/>
      <c r="E43" s="1186"/>
      <c r="F43" s="41">
        <v>0.02</v>
      </c>
      <c r="G43" s="42">
        <v>0.02</v>
      </c>
      <c r="H43" s="42">
        <v>0.01</v>
      </c>
      <c r="I43" s="42">
        <v>0.01</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Gcosvqp+PJgKWpiDdvpfZGdI0eP5S1g9dxoFj7qVF8IUTYYX0jOJj/2BuGvaszRncIy2SKoFycEI5/K/lnXcUA==" saltValue="elnp2kQ60UdHzVbNjTkz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2214</v>
      </c>
      <c r="L45" s="60">
        <v>2330</v>
      </c>
      <c r="M45" s="60">
        <v>2494</v>
      </c>
      <c r="N45" s="60">
        <v>2445</v>
      </c>
      <c r="O45" s="61">
        <v>2381</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517</v>
      </c>
      <c r="L46" s="64" t="s">
        <v>517</v>
      </c>
      <c r="M46" s="64" t="s">
        <v>517</v>
      </c>
      <c r="N46" s="64" t="s">
        <v>517</v>
      </c>
      <c r="O46" s="65" t="s">
        <v>517</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517</v>
      </c>
      <c r="L47" s="64" t="s">
        <v>517</v>
      </c>
      <c r="M47" s="64" t="s">
        <v>517</v>
      </c>
      <c r="N47" s="64" t="s">
        <v>517</v>
      </c>
      <c r="O47" s="65" t="s">
        <v>517</v>
      </c>
      <c r="P47" s="48"/>
      <c r="Q47" s="48"/>
      <c r="R47" s="48"/>
      <c r="S47" s="48"/>
      <c r="T47" s="48"/>
      <c r="U47" s="48"/>
    </row>
    <row r="48" spans="1:21" ht="30.75" customHeight="1" x14ac:dyDescent="0.2">
      <c r="A48" s="48"/>
      <c r="B48" s="1214"/>
      <c r="C48" s="1215"/>
      <c r="D48" s="62"/>
      <c r="E48" s="1191" t="s">
        <v>15</v>
      </c>
      <c r="F48" s="1191"/>
      <c r="G48" s="1191"/>
      <c r="H48" s="1191"/>
      <c r="I48" s="1191"/>
      <c r="J48" s="1192"/>
      <c r="K48" s="63">
        <v>188</v>
      </c>
      <c r="L48" s="64">
        <v>187</v>
      </c>
      <c r="M48" s="64">
        <v>185</v>
      </c>
      <c r="N48" s="64">
        <v>201</v>
      </c>
      <c r="O48" s="65">
        <v>219</v>
      </c>
      <c r="P48" s="48"/>
      <c r="Q48" s="48"/>
      <c r="R48" s="48"/>
      <c r="S48" s="48"/>
      <c r="T48" s="48"/>
      <c r="U48" s="48"/>
    </row>
    <row r="49" spans="1:21" ht="30.75" customHeight="1" x14ac:dyDescent="0.2">
      <c r="A49" s="48"/>
      <c r="B49" s="1214"/>
      <c r="C49" s="1215"/>
      <c r="D49" s="62"/>
      <c r="E49" s="1191" t="s">
        <v>16</v>
      </c>
      <c r="F49" s="1191"/>
      <c r="G49" s="1191"/>
      <c r="H49" s="1191"/>
      <c r="I49" s="1191"/>
      <c r="J49" s="1192"/>
      <c r="K49" s="63">
        <v>20</v>
      </c>
      <c r="L49" s="64">
        <v>16</v>
      </c>
      <c r="M49" s="64">
        <v>19</v>
      </c>
      <c r="N49" s="64">
        <v>19</v>
      </c>
      <c r="O49" s="65">
        <v>22</v>
      </c>
      <c r="P49" s="48"/>
      <c r="Q49" s="48"/>
      <c r="R49" s="48"/>
      <c r="S49" s="48"/>
      <c r="T49" s="48"/>
      <c r="U49" s="48"/>
    </row>
    <row r="50" spans="1:21" ht="30.75" customHeight="1" x14ac:dyDescent="0.2">
      <c r="A50" s="48"/>
      <c r="B50" s="1214"/>
      <c r="C50" s="1215"/>
      <c r="D50" s="62"/>
      <c r="E50" s="1191" t="s">
        <v>17</v>
      </c>
      <c r="F50" s="1191"/>
      <c r="G50" s="1191"/>
      <c r="H50" s="1191"/>
      <c r="I50" s="1191"/>
      <c r="J50" s="1192"/>
      <c r="K50" s="63">
        <v>5</v>
      </c>
      <c r="L50" s="64">
        <v>5</v>
      </c>
      <c r="M50" s="64">
        <v>5</v>
      </c>
      <c r="N50" s="64">
        <v>5</v>
      </c>
      <c r="O50" s="65">
        <v>5</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517</v>
      </c>
      <c r="L51" s="64">
        <v>0</v>
      </c>
      <c r="M51" s="64">
        <v>0</v>
      </c>
      <c r="N51" s="64">
        <v>0</v>
      </c>
      <c r="O51" s="65">
        <v>0</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1935</v>
      </c>
      <c r="L52" s="64">
        <v>1898</v>
      </c>
      <c r="M52" s="64">
        <v>2005</v>
      </c>
      <c r="N52" s="64">
        <v>1935</v>
      </c>
      <c r="O52" s="65">
        <v>1849</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492</v>
      </c>
      <c r="L53" s="69">
        <v>640</v>
      </c>
      <c r="M53" s="69">
        <v>698</v>
      </c>
      <c r="N53" s="69">
        <v>735</v>
      </c>
      <c r="O53" s="70">
        <v>778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5">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2">
      <c r="B58" s="1197" t="s">
        <v>26</v>
      </c>
      <c r="C58" s="1198"/>
      <c r="D58" s="1203" t="s">
        <v>27</v>
      </c>
      <c r="E58" s="1204"/>
      <c r="F58" s="1204"/>
      <c r="G58" s="1204"/>
      <c r="H58" s="1204"/>
      <c r="I58" s="1204"/>
      <c r="J58" s="1205"/>
      <c r="K58" s="83" t="s">
        <v>604</v>
      </c>
      <c r="L58" s="84" t="s">
        <v>604</v>
      </c>
      <c r="M58" s="84" t="s">
        <v>604</v>
      </c>
      <c r="N58" s="84" t="s">
        <v>604</v>
      </c>
      <c r="O58" s="85" t="s">
        <v>604</v>
      </c>
    </row>
    <row r="59" spans="1:21" ht="31.5" customHeight="1" x14ac:dyDescent="0.2">
      <c r="B59" s="1199"/>
      <c r="C59" s="1200"/>
      <c r="D59" s="1206" t="s">
        <v>28</v>
      </c>
      <c r="E59" s="1207"/>
      <c r="F59" s="1207"/>
      <c r="G59" s="1207"/>
      <c r="H59" s="1207"/>
      <c r="I59" s="1207"/>
      <c r="J59" s="1208"/>
      <c r="K59" s="86" t="s">
        <v>604</v>
      </c>
      <c r="L59" s="87" t="s">
        <v>604</v>
      </c>
      <c r="M59" s="87" t="s">
        <v>604</v>
      </c>
      <c r="N59" s="87" t="s">
        <v>604</v>
      </c>
      <c r="O59" s="88" t="s">
        <v>604</v>
      </c>
    </row>
    <row r="60" spans="1:21" ht="31.5" customHeight="1" thickBot="1" x14ac:dyDescent="0.25">
      <c r="B60" s="1201"/>
      <c r="C60" s="1202"/>
      <c r="D60" s="1209" t="s">
        <v>29</v>
      </c>
      <c r="E60" s="1210"/>
      <c r="F60" s="1210"/>
      <c r="G60" s="1210"/>
      <c r="H60" s="1210"/>
      <c r="I60" s="1210"/>
      <c r="J60" s="1211"/>
      <c r="K60" s="89" t="s">
        <v>604</v>
      </c>
      <c r="L60" s="90" t="s">
        <v>604</v>
      </c>
      <c r="M60" s="90" t="s">
        <v>604</v>
      </c>
      <c r="N60" s="90" t="s">
        <v>604</v>
      </c>
      <c r="O60" s="91" t="s">
        <v>604</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BmAFt7k9v24xcC82h5ciXEFCvwWXkstARlZN9u1Py/sO+svuIb/t7ZMwkuGma81NBUlApbKVVo/kq5gjZ04Fg==" saltValue="AGhDNS2Do7oQaiji2t65R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558</v>
      </c>
      <c r="J40" s="103" t="s">
        <v>559</v>
      </c>
      <c r="K40" s="103" t="s">
        <v>560</v>
      </c>
      <c r="L40" s="103" t="s">
        <v>561</v>
      </c>
      <c r="M40" s="104" t="s">
        <v>562</v>
      </c>
    </row>
    <row r="41" spans="2:13" ht="27.75" customHeight="1" x14ac:dyDescent="0.2">
      <c r="B41" s="1232" t="s">
        <v>32</v>
      </c>
      <c r="C41" s="1233"/>
      <c r="D41" s="105"/>
      <c r="E41" s="1234" t="s">
        <v>33</v>
      </c>
      <c r="F41" s="1234"/>
      <c r="G41" s="1234"/>
      <c r="H41" s="1235"/>
      <c r="I41" s="355">
        <v>20343</v>
      </c>
      <c r="J41" s="356">
        <v>19272</v>
      </c>
      <c r="K41" s="356">
        <v>18014</v>
      </c>
      <c r="L41" s="356">
        <v>16915</v>
      </c>
      <c r="M41" s="357">
        <v>15480</v>
      </c>
    </row>
    <row r="42" spans="2:13" ht="27.75" customHeight="1" x14ac:dyDescent="0.2">
      <c r="B42" s="1222"/>
      <c r="C42" s="1223"/>
      <c r="D42" s="106"/>
      <c r="E42" s="1226" t="s">
        <v>34</v>
      </c>
      <c r="F42" s="1226"/>
      <c r="G42" s="1226"/>
      <c r="H42" s="1227"/>
      <c r="I42" s="358">
        <v>34</v>
      </c>
      <c r="J42" s="359">
        <v>29</v>
      </c>
      <c r="K42" s="359">
        <v>25</v>
      </c>
      <c r="L42" s="359">
        <v>20</v>
      </c>
      <c r="M42" s="360">
        <v>15</v>
      </c>
    </row>
    <row r="43" spans="2:13" ht="27.75" customHeight="1" x14ac:dyDescent="0.2">
      <c r="B43" s="1222"/>
      <c r="C43" s="1223"/>
      <c r="D43" s="106"/>
      <c r="E43" s="1226" t="s">
        <v>35</v>
      </c>
      <c r="F43" s="1226"/>
      <c r="G43" s="1226"/>
      <c r="H43" s="1227"/>
      <c r="I43" s="358">
        <v>2223</v>
      </c>
      <c r="J43" s="359">
        <v>2162</v>
      </c>
      <c r="K43" s="359">
        <v>2015</v>
      </c>
      <c r="L43" s="359">
        <v>1933</v>
      </c>
      <c r="M43" s="360">
        <v>1910</v>
      </c>
    </row>
    <row r="44" spans="2:13" ht="27.75" customHeight="1" x14ac:dyDescent="0.2">
      <c r="B44" s="1222"/>
      <c r="C44" s="1223"/>
      <c r="D44" s="106"/>
      <c r="E44" s="1226" t="s">
        <v>36</v>
      </c>
      <c r="F44" s="1226"/>
      <c r="G44" s="1226"/>
      <c r="H44" s="1227"/>
      <c r="I44" s="358">
        <v>272</v>
      </c>
      <c r="J44" s="359">
        <v>241</v>
      </c>
      <c r="K44" s="359">
        <v>207</v>
      </c>
      <c r="L44" s="359">
        <v>173</v>
      </c>
      <c r="M44" s="360">
        <v>151</v>
      </c>
    </row>
    <row r="45" spans="2:13" ht="27.75" customHeight="1" x14ac:dyDescent="0.2">
      <c r="B45" s="1222"/>
      <c r="C45" s="1223"/>
      <c r="D45" s="106"/>
      <c r="E45" s="1226" t="s">
        <v>37</v>
      </c>
      <c r="F45" s="1226"/>
      <c r="G45" s="1226"/>
      <c r="H45" s="1227"/>
      <c r="I45" s="358">
        <v>2953</v>
      </c>
      <c r="J45" s="359">
        <v>2835</v>
      </c>
      <c r="K45" s="359">
        <v>2763</v>
      </c>
      <c r="L45" s="359">
        <v>2665</v>
      </c>
      <c r="M45" s="360">
        <v>2619</v>
      </c>
    </row>
    <row r="46" spans="2:13" ht="27.75" customHeight="1" x14ac:dyDescent="0.2">
      <c r="B46" s="1222"/>
      <c r="C46" s="1223"/>
      <c r="D46" s="107"/>
      <c r="E46" s="1226" t="s">
        <v>38</v>
      </c>
      <c r="F46" s="1226"/>
      <c r="G46" s="1226"/>
      <c r="H46" s="1227"/>
      <c r="I46" s="358">
        <v>0</v>
      </c>
      <c r="J46" s="359">
        <v>0</v>
      </c>
      <c r="K46" s="359">
        <v>0</v>
      </c>
      <c r="L46" s="359">
        <v>0</v>
      </c>
      <c r="M46" s="360">
        <v>0</v>
      </c>
    </row>
    <row r="47" spans="2:13" ht="27.75" customHeight="1" x14ac:dyDescent="0.2">
      <c r="B47" s="1222"/>
      <c r="C47" s="1223"/>
      <c r="D47" s="108"/>
      <c r="E47" s="1236" t="s">
        <v>39</v>
      </c>
      <c r="F47" s="1237"/>
      <c r="G47" s="1237"/>
      <c r="H47" s="1238"/>
      <c r="I47" s="358" t="s">
        <v>517</v>
      </c>
      <c r="J47" s="359" t="s">
        <v>517</v>
      </c>
      <c r="K47" s="359" t="s">
        <v>517</v>
      </c>
      <c r="L47" s="359" t="s">
        <v>517</v>
      </c>
      <c r="M47" s="360" t="s">
        <v>517</v>
      </c>
    </row>
    <row r="48" spans="2:13" ht="27.75" customHeight="1" x14ac:dyDescent="0.2">
      <c r="B48" s="1222"/>
      <c r="C48" s="1223"/>
      <c r="D48" s="106"/>
      <c r="E48" s="1226" t="s">
        <v>40</v>
      </c>
      <c r="F48" s="1226"/>
      <c r="G48" s="1226"/>
      <c r="H48" s="1227"/>
      <c r="I48" s="358" t="s">
        <v>517</v>
      </c>
      <c r="J48" s="359" t="s">
        <v>517</v>
      </c>
      <c r="K48" s="359" t="s">
        <v>517</v>
      </c>
      <c r="L48" s="359" t="s">
        <v>517</v>
      </c>
      <c r="M48" s="360" t="s">
        <v>517</v>
      </c>
    </row>
    <row r="49" spans="2:13" ht="27.75" customHeight="1" x14ac:dyDescent="0.2">
      <c r="B49" s="1224"/>
      <c r="C49" s="1225"/>
      <c r="D49" s="106"/>
      <c r="E49" s="1226" t="s">
        <v>41</v>
      </c>
      <c r="F49" s="1226"/>
      <c r="G49" s="1226"/>
      <c r="H49" s="1227"/>
      <c r="I49" s="358" t="s">
        <v>517</v>
      </c>
      <c r="J49" s="359" t="s">
        <v>517</v>
      </c>
      <c r="K49" s="359" t="s">
        <v>517</v>
      </c>
      <c r="L49" s="359" t="s">
        <v>517</v>
      </c>
      <c r="M49" s="360" t="s">
        <v>517</v>
      </c>
    </row>
    <row r="50" spans="2:13" ht="27.75" customHeight="1" x14ac:dyDescent="0.2">
      <c r="B50" s="1220" t="s">
        <v>42</v>
      </c>
      <c r="C50" s="1221"/>
      <c r="D50" s="109"/>
      <c r="E50" s="1226" t="s">
        <v>43</v>
      </c>
      <c r="F50" s="1226"/>
      <c r="G50" s="1226"/>
      <c r="H50" s="1227"/>
      <c r="I50" s="358">
        <v>8379</v>
      </c>
      <c r="J50" s="359">
        <v>8519</v>
      </c>
      <c r="K50" s="359">
        <v>8251</v>
      </c>
      <c r="L50" s="359">
        <v>8585</v>
      </c>
      <c r="M50" s="360">
        <v>8657</v>
      </c>
    </row>
    <row r="51" spans="2:13" ht="27.75" customHeight="1" x14ac:dyDescent="0.2">
      <c r="B51" s="1222"/>
      <c r="C51" s="1223"/>
      <c r="D51" s="106"/>
      <c r="E51" s="1226" t="s">
        <v>44</v>
      </c>
      <c r="F51" s="1226"/>
      <c r="G51" s="1226"/>
      <c r="H51" s="1227"/>
      <c r="I51" s="358">
        <v>75</v>
      </c>
      <c r="J51" s="359">
        <v>57</v>
      </c>
      <c r="K51" s="359">
        <v>39</v>
      </c>
      <c r="L51" s="359">
        <v>28</v>
      </c>
      <c r="M51" s="360">
        <v>23</v>
      </c>
    </row>
    <row r="52" spans="2:13" ht="27.75" customHeight="1" x14ac:dyDescent="0.2">
      <c r="B52" s="1224"/>
      <c r="C52" s="1225"/>
      <c r="D52" s="106"/>
      <c r="E52" s="1226" t="s">
        <v>45</v>
      </c>
      <c r="F52" s="1226"/>
      <c r="G52" s="1226"/>
      <c r="H52" s="1227"/>
      <c r="I52" s="358">
        <v>17356</v>
      </c>
      <c r="J52" s="359">
        <v>16545</v>
      </c>
      <c r="K52" s="359">
        <v>15244</v>
      </c>
      <c r="L52" s="359">
        <v>14191</v>
      </c>
      <c r="M52" s="360">
        <v>13035</v>
      </c>
    </row>
    <row r="53" spans="2:13" ht="27.75" customHeight="1" thickBot="1" x14ac:dyDescent="0.25">
      <c r="B53" s="1228" t="s">
        <v>46</v>
      </c>
      <c r="C53" s="1229"/>
      <c r="D53" s="110"/>
      <c r="E53" s="1230" t="s">
        <v>47</v>
      </c>
      <c r="F53" s="1230"/>
      <c r="G53" s="1230"/>
      <c r="H53" s="1231"/>
      <c r="I53" s="361">
        <v>15</v>
      </c>
      <c r="J53" s="362">
        <v>-582</v>
      </c>
      <c r="K53" s="362">
        <v>-510</v>
      </c>
      <c r="L53" s="362">
        <v>-1098</v>
      </c>
      <c r="M53" s="363">
        <v>-1540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T29a4v+Og4dgTSl0iFF8w6hmsne0xZ5Ylg5jHL8ZmuS8hcwxptAsgTV5aerF9PjIY4wPZjlACgh4/r7+M80pYw==" saltValue="oLuA6+9txyzHTMX+Ybr6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560</v>
      </c>
      <c r="G54" s="119" t="s">
        <v>561</v>
      </c>
      <c r="H54" s="120" t="s">
        <v>562</v>
      </c>
    </row>
    <row r="55" spans="2:8" ht="52.5" customHeight="1" x14ac:dyDescent="0.2">
      <c r="B55" s="121"/>
      <c r="C55" s="1247" t="s">
        <v>50</v>
      </c>
      <c r="D55" s="1247"/>
      <c r="E55" s="1248"/>
      <c r="F55" s="122">
        <v>4096</v>
      </c>
      <c r="G55" s="122">
        <v>4314</v>
      </c>
      <c r="H55" s="123">
        <v>4321</v>
      </c>
    </row>
    <row r="56" spans="2:8" ht="52.5" customHeight="1" x14ac:dyDescent="0.2">
      <c r="B56" s="124"/>
      <c r="C56" s="1249" t="s">
        <v>51</v>
      </c>
      <c r="D56" s="1249"/>
      <c r="E56" s="1250"/>
      <c r="F56" s="125">
        <v>366</v>
      </c>
      <c r="G56" s="125">
        <v>367</v>
      </c>
      <c r="H56" s="126">
        <v>368</v>
      </c>
    </row>
    <row r="57" spans="2:8" ht="53.25" customHeight="1" x14ac:dyDescent="0.2">
      <c r="B57" s="124"/>
      <c r="C57" s="1251" t="s">
        <v>52</v>
      </c>
      <c r="D57" s="1251"/>
      <c r="E57" s="1252"/>
      <c r="F57" s="127">
        <v>6337</v>
      </c>
      <c r="G57" s="127">
        <v>6457</v>
      </c>
      <c r="H57" s="128">
        <v>6474</v>
      </c>
    </row>
    <row r="58" spans="2:8" ht="45.75" customHeight="1" x14ac:dyDescent="0.2">
      <c r="B58" s="129"/>
      <c r="C58" s="1239" t="s">
        <v>599</v>
      </c>
      <c r="D58" s="1240"/>
      <c r="E58" s="1241"/>
      <c r="F58" s="130">
        <v>2729</v>
      </c>
      <c r="G58" s="131">
        <v>2727</v>
      </c>
      <c r="H58" s="131">
        <v>2725</v>
      </c>
    </row>
    <row r="59" spans="2:8" ht="45.75" customHeight="1" x14ac:dyDescent="0.2">
      <c r="B59" s="129"/>
      <c r="C59" s="1239" t="s">
        <v>600</v>
      </c>
      <c r="D59" s="1240"/>
      <c r="E59" s="1241"/>
      <c r="F59" s="130">
        <v>1098</v>
      </c>
      <c r="G59" s="131">
        <v>1074</v>
      </c>
      <c r="H59" s="131">
        <v>1053</v>
      </c>
    </row>
    <row r="60" spans="2:8" ht="45.75" customHeight="1" x14ac:dyDescent="0.2">
      <c r="B60" s="129"/>
      <c r="C60" s="1239" t="s">
        <v>601</v>
      </c>
      <c r="D60" s="1240"/>
      <c r="E60" s="1241"/>
      <c r="F60" s="130">
        <v>770</v>
      </c>
      <c r="G60" s="131">
        <v>891</v>
      </c>
      <c r="H60" s="131">
        <v>925</v>
      </c>
    </row>
    <row r="61" spans="2:8" ht="45.75" customHeight="1" x14ac:dyDescent="0.2">
      <c r="B61" s="129"/>
      <c r="C61" s="1239" t="s">
        <v>602</v>
      </c>
      <c r="D61" s="1240"/>
      <c r="E61" s="1241"/>
      <c r="F61" s="130">
        <v>755</v>
      </c>
      <c r="G61" s="131">
        <v>755</v>
      </c>
      <c r="H61" s="131">
        <v>755</v>
      </c>
    </row>
    <row r="62" spans="2:8" ht="45.75" customHeight="1" thickBot="1" x14ac:dyDescent="0.25">
      <c r="B62" s="132"/>
      <c r="C62" s="1242" t="s">
        <v>603</v>
      </c>
      <c r="D62" s="1243"/>
      <c r="E62" s="1244"/>
      <c r="F62" s="133">
        <v>644</v>
      </c>
      <c r="G62" s="134">
        <v>647</v>
      </c>
      <c r="H62" s="134">
        <v>648</v>
      </c>
    </row>
    <row r="63" spans="2:8" ht="52.5" customHeight="1" thickBot="1" x14ac:dyDescent="0.25">
      <c r="B63" s="135"/>
      <c r="C63" s="1245" t="s">
        <v>53</v>
      </c>
      <c r="D63" s="1245"/>
      <c r="E63" s="1246"/>
      <c r="F63" s="136">
        <v>10798</v>
      </c>
      <c r="G63" s="136">
        <v>11138</v>
      </c>
      <c r="H63" s="137">
        <v>11163</v>
      </c>
    </row>
    <row r="64" spans="2:8" ht="13.2" x14ac:dyDescent="0.2"/>
  </sheetData>
  <sheetProtection algorithmName="SHA-512" hashValue="lFwb1ISBWvwv/2Oh0iN7PzAZuk062jczF29vE+aE/VbDyy620OVObC8Whzb7St0lN7QJlkqDtAq0F6NuJ0wI5w==" saltValue="1kCkBWAGDu8vo5jm/lME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6C021-0F34-4863-934B-6B9039CBA580}">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64" customWidth="1"/>
    <col min="2" max="107" width="2.44140625" style="364" customWidth="1"/>
    <col min="108" max="108" width="6.109375" style="366" customWidth="1"/>
    <col min="109" max="109" width="5.88671875" style="365" customWidth="1"/>
    <col min="110" max="16384" width="8.66406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2"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2"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2"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2"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2"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2"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2"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2"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2"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2"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2"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2"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2"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2"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2"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2" x14ac:dyDescent="0.2">
      <c r="DD19" s="364"/>
      <c r="DE19" s="364"/>
    </row>
    <row r="20" spans="1:109" ht="13.2"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2" x14ac:dyDescent="0.2">
      <c r="B23" s="365"/>
    </row>
    <row r="24" spans="1:109" ht="13.2" x14ac:dyDescent="0.2">
      <c r="B24" s="365"/>
    </row>
    <row r="25" spans="1:109" ht="13.2" x14ac:dyDescent="0.2">
      <c r="B25" s="365"/>
    </row>
    <row r="26" spans="1:109" ht="13.2" x14ac:dyDescent="0.2">
      <c r="B26" s="365"/>
    </row>
    <row r="27" spans="1:109" ht="13.2" x14ac:dyDescent="0.2">
      <c r="B27" s="365"/>
    </row>
    <row r="28" spans="1:109" ht="13.2" x14ac:dyDescent="0.2">
      <c r="B28" s="365"/>
    </row>
    <row r="29" spans="1:109" ht="13.2" x14ac:dyDescent="0.2">
      <c r="B29" s="365"/>
    </row>
    <row r="30" spans="1:109" ht="13.2" x14ac:dyDescent="0.2">
      <c r="B30" s="365"/>
    </row>
    <row r="31" spans="1:109" ht="13.2" x14ac:dyDescent="0.2">
      <c r="B31" s="365"/>
    </row>
    <row r="32" spans="1:109" ht="13.2" x14ac:dyDescent="0.2">
      <c r="B32" s="365"/>
    </row>
    <row r="33" spans="2:109" ht="13.2" x14ac:dyDescent="0.2">
      <c r="B33" s="365"/>
    </row>
    <row r="34" spans="2:109" ht="13.2" x14ac:dyDescent="0.2">
      <c r="B34" s="365"/>
    </row>
    <row r="35" spans="2:109" ht="13.2" x14ac:dyDescent="0.2">
      <c r="B35" s="365"/>
    </row>
    <row r="36" spans="2:109" ht="13.2" x14ac:dyDescent="0.2">
      <c r="B36" s="365"/>
    </row>
    <row r="37" spans="2:109" ht="13.2" x14ac:dyDescent="0.2">
      <c r="B37" s="365"/>
    </row>
    <row r="38" spans="2:109" ht="13.2" x14ac:dyDescent="0.2">
      <c r="B38" s="365"/>
    </row>
    <row r="39" spans="2:109" ht="13.2"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2" x14ac:dyDescent="0.2">
      <c r="B40" s="384"/>
      <c r="DD40" s="384"/>
      <c r="DE40" s="364"/>
    </row>
    <row r="41" spans="2:109" ht="16.2" x14ac:dyDescent="0.2">
      <c r="B41" s="394"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2" x14ac:dyDescent="0.2">
      <c r="B42" s="365"/>
      <c r="G42" s="380"/>
      <c r="I42" s="379"/>
      <c r="J42" s="379"/>
      <c r="K42" s="379"/>
      <c r="AM42" s="380"/>
      <c r="AN42" s="380" t="s">
        <v>612</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55" t="s">
        <v>615</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2" x14ac:dyDescent="0.2">
      <c r="B44" s="365"/>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2" x14ac:dyDescent="0.2">
      <c r="B45" s="365"/>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2" x14ac:dyDescent="0.2">
      <c r="B46" s="365"/>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2" x14ac:dyDescent="0.2">
      <c r="B47" s="365"/>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2"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2" x14ac:dyDescent="0.2">
      <c r="B49" s="365"/>
      <c r="AN49" s="364" t="s">
        <v>610</v>
      </c>
    </row>
    <row r="50" spans="1:109" ht="13.2" x14ac:dyDescent="0.2">
      <c r="B50" s="365"/>
      <c r="G50" s="1264"/>
      <c r="H50" s="1264"/>
      <c r="I50" s="1264"/>
      <c r="J50" s="1264"/>
      <c r="K50" s="373"/>
      <c r="L50" s="373"/>
      <c r="M50" s="372"/>
      <c r="N50" s="372"/>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8" t="s">
        <v>558</v>
      </c>
      <c r="BQ50" s="1268"/>
      <c r="BR50" s="1268"/>
      <c r="BS50" s="1268"/>
      <c r="BT50" s="1268"/>
      <c r="BU50" s="1268"/>
      <c r="BV50" s="1268"/>
      <c r="BW50" s="1268"/>
      <c r="BX50" s="1268" t="s">
        <v>559</v>
      </c>
      <c r="BY50" s="1268"/>
      <c r="BZ50" s="1268"/>
      <c r="CA50" s="1268"/>
      <c r="CB50" s="1268"/>
      <c r="CC50" s="1268"/>
      <c r="CD50" s="1268"/>
      <c r="CE50" s="1268"/>
      <c r="CF50" s="1268" t="s">
        <v>560</v>
      </c>
      <c r="CG50" s="1268"/>
      <c r="CH50" s="1268"/>
      <c r="CI50" s="1268"/>
      <c r="CJ50" s="1268"/>
      <c r="CK50" s="1268"/>
      <c r="CL50" s="1268"/>
      <c r="CM50" s="1268"/>
      <c r="CN50" s="1268" t="s">
        <v>561</v>
      </c>
      <c r="CO50" s="1268"/>
      <c r="CP50" s="1268"/>
      <c r="CQ50" s="1268"/>
      <c r="CR50" s="1268"/>
      <c r="CS50" s="1268"/>
      <c r="CT50" s="1268"/>
      <c r="CU50" s="1268"/>
      <c r="CV50" s="1268" t="s">
        <v>562</v>
      </c>
      <c r="CW50" s="1268"/>
      <c r="CX50" s="1268"/>
      <c r="CY50" s="1268"/>
      <c r="CZ50" s="1268"/>
      <c r="DA50" s="1268"/>
      <c r="DB50" s="1268"/>
      <c r="DC50" s="1268"/>
    </row>
    <row r="51" spans="1:109" ht="13.5" customHeight="1" x14ac:dyDescent="0.2">
      <c r="B51" s="365"/>
      <c r="G51" s="1254"/>
      <c r="H51" s="1254"/>
      <c r="I51" s="1272"/>
      <c r="J51" s="1272"/>
      <c r="K51" s="1269"/>
      <c r="L51" s="1269"/>
      <c r="M51" s="1269"/>
      <c r="N51" s="1269"/>
      <c r="AM51" s="371"/>
      <c r="AN51" s="1270" t="s">
        <v>609</v>
      </c>
      <c r="AO51" s="1270"/>
      <c r="AP51" s="1270"/>
      <c r="AQ51" s="1270"/>
      <c r="AR51" s="1270"/>
      <c r="AS51" s="1270"/>
      <c r="AT51" s="1270"/>
      <c r="AU51" s="1270"/>
      <c r="AV51" s="1270"/>
      <c r="AW51" s="1270"/>
      <c r="AX51" s="1270"/>
      <c r="AY51" s="1270"/>
      <c r="AZ51" s="1270"/>
      <c r="BA51" s="1270"/>
      <c r="BB51" s="1270" t="s">
        <v>607</v>
      </c>
      <c r="BC51" s="1270"/>
      <c r="BD51" s="1270"/>
      <c r="BE51" s="1270"/>
      <c r="BF51" s="1270"/>
      <c r="BG51" s="1270"/>
      <c r="BH51" s="1270"/>
      <c r="BI51" s="1270"/>
      <c r="BJ51" s="1270"/>
      <c r="BK51" s="1270"/>
      <c r="BL51" s="1270"/>
      <c r="BM51" s="1270"/>
      <c r="BN51" s="1270"/>
      <c r="BO51" s="1270"/>
      <c r="BP51" s="1253">
        <v>0.2</v>
      </c>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2" x14ac:dyDescent="0.2">
      <c r="B52" s="365"/>
      <c r="G52" s="1254"/>
      <c r="H52" s="1254"/>
      <c r="I52" s="1272"/>
      <c r="J52" s="1272"/>
      <c r="K52" s="1269"/>
      <c r="L52" s="1269"/>
      <c r="M52" s="1269"/>
      <c r="N52" s="1269"/>
      <c r="AM52" s="37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79"/>
      <c r="B53" s="365"/>
      <c r="G53" s="1254"/>
      <c r="H53" s="1254"/>
      <c r="I53" s="1264"/>
      <c r="J53" s="1264"/>
      <c r="K53" s="1269"/>
      <c r="L53" s="1269"/>
      <c r="M53" s="1269"/>
      <c r="N53" s="1269"/>
      <c r="AM53" s="371"/>
      <c r="AN53" s="1270"/>
      <c r="AO53" s="1270"/>
      <c r="AP53" s="1270"/>
      <c r="AQ53" s="1270"/>
      <c r="AR53" s="1270"/>
      <c r="AS53" s="1270"/>
      <c r="AT53" s="1270"/>
      <c r="AU53" s="1270"/>
      <c r="AV53" s="1270"/>
      <c r="AW53" s="1270"/>
      <c r="AX53" s="1270"/>
      <c r="AY53" s="1270"/>
      <c r="AZ53" s="1270"/>
      <c r="BA53" s="1270"/>
      <c r="BB53" s="1270" t="s">
        <v>614</v>
      </c>
      <c r="BC53" s="1270"/>
      <c r="BD53" s="1270"/>
      <c r="BE53" s="1270"/>
      <c r="BF53" s="1270"/>
      <c r="BG53" s="1270"/>
      <c r="BH53" s="1270"/>
      <c r="BI53" s="1270"/>
      <c r="BJ53" s="1270"/>
      <c r="BK53" s="1270"/>
      <c r="BL53" s="1270"/>
      <c r="BM53" s="1270"/>
      <c r="BN53" s="1270"/>
      <c r="BO53" s="1270"/>
      <c r="BP53" s="1253">
        <v>53.9</v>
      </c>
      <c r="BQ53" s="1253"/>
      <c r="BR53" s="1253"/>
      <c r="BS53" s="1253"/>
      <c r="BT53" s="1253"/>
      <c r="BU53" s="1253"/>
      <c r="BV53" s="1253"/>
      <c r="BW53" s="1253"/>
      <c r="BX53" s="1253">
        <v>55.5</v>
      </c>
      <c r="BY53" s="1253"/>
      <c r="BZ53" s="1253"/>
      <c r="CA53" s="1253"/>
      <c r="CB53" s="1253"/>
      <c r="CC53" s="1253"/>
      <c r="CD53" s="1253"/>
      <c r="CE53" s="1253"/>
      <c r="CF53" s="1253">
        <v>57.2</v>
      </c>
      <c r="CG53" s="1253"/>
      <c r="CH53" s="1253"/>
      <c r="CI53" s="1253"/>
      <c r="CJ53" s="1253"/>
      <c r="CK53" s="1253"/>
      <c r="CL53" s="1253"/>
      <c r="CM53" s="1253"/>
      <c r="CN53" s="1253">
        <v>58.7</v>
      </c>
      <c r="CO53" s="1253"/>
      <c r="CP53" s="1253"/>
      <c r="CQ53" s="1253"/>
      <c r="CR53" s="1253"/>
      <c r="CS53" s="1253"/>
      <c r="CT53" s="1253"/>
      <c r="CU53" s="1253"/>
      <c r="CV53" s="1253">
        <v>62.1</v>
      </c>
      <c r="CW53" s="1253"/>
      <c r="CX53" s="1253"/>
      <c r="CY53" s="1253"/>
      <c r="CZ53" s="1253"/>
      <c r="DA53" s="1253"/>
      <c r="DB53" s="1253"/>
      <c r="DC53" s="1253"/>
    </row>
    <row r="54" spans="1:109" ht="13.2" x14ac:dyDescent="0.2">
      <c r="A54" s="379"/>
      <c r="B54" s="365"/>
      <c r="G54" s="1254"/>
      <c r="H54" s="1254"/>
      <c r="I54" s="1264"/>
      <c r="J54" s="1264"/>
      <c r="K54" s="1269"/>
      <c r="L54" s="1269"/>
      <c r="M54" s="1269"/>
      <c r="N54" s="1269"/>
      <c r="AM54" s="37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79"/>
      <c r="B55" s="365"/>
      <c r="G55" s="1264"/>
      <c r="H55" s="1264"/>
      <c r="I55" s="1264"/>
      <c r="J55" s="1264"/>
      <c r="K55" s="1269"/>
      <c r="L55" s="1269"/>
      <c r="M55" s="1269"/>
      <c r="N55" s="1269"/>
      <c r="AN55" s="1268" t="s">
        <v>608</v>
      </c>
      <c r="AO55" s="1268"/>
      <c r="AP55" s="1268"/>
      <c r="AQ55" s="1268"/>
      <c r="AR55" s="1268"/>
      <c r="AS55" s="1268"/>
      <c r="AT55" s="1268"/>
      <c r="AU55" s="1268"/>
      <c r="AV55" s="1268"/>
      <c r="AW55" s="1268"/>
      <c r="AX55" s="1268"/>
      <c r="AY55" s="1268"/>
      <c r="AZ55" s="1268"/>
      <c r="BA55" s="1268"/>
      <c r="BB55" s="1270" t="s">
        <v>607</v>
      </c>
      <c r="BC55" s="1270"/>
      <c r="BD55" s="1270"/>
      <c r="BE55" s="1270"/>
      <c r="BF55" s="1270"/>
      <c r="BG55" s="1270"/>
      <c r="BH55" s="1270"/>
      <c r="BI55" s="1270"/>
      <c r="BJ55" s="1270"/>
      <c r="BK55" s="1270"/>
      <c r="BL55" s="1270"/>
      <c r="BM55" s="1270"/>
      <c r="BN55" s="1270"/>
      <c r="BO55" s="1270"/>
      <c r="BP55" s="1253">
        <v>29.7</v>
      </c>
      <c r="BQ55" s="1253"/>
      <c r="BR55" s="1253"/>
      <c r="BS55" s="1253"/>
      <c r="BT55" s="1253"/>
      <c r="BU55" s="1253"/>
      <c r="BV55" s="1253"/>
      <c r="BW55" s="1253"/>
      <c r="BX55" s="1253">
        <v>23.2</v>
      </c>
      <c r="BY55" s="1253"/>
      <c r="BZ55" s="1253"/>
      <c r="CA55" s="1253"/>
      <c r="CB55" s="1253"/>
      <c r="CC55" s="1253"/>
      <c r="CD55" s="1253"/>
      <c r="CE55" s="1253"/>
      <c r="CF55" s="1253">
        <v>10.199999999999999</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2" x14ac:dyDescent="0.2">
      <c r="A56" s="379"/>
      <c r="B56" s="365"/>
      <c r="G56" s="1264"/>
      <c r="H56" s="1264"/>
      <c r="I56" s="1264"/>
      <c r="J56" s="1264"/>
      <c r="K56" s="1269"/>
      <c r="L56" s="1269"/>
      <c r="M56" s="1269"/>
      <c r="N56" s="1269"/>
      <c r="AN56" s="1268"/>
      <c r="AO56" s="1268"/>
      <c r="AP56" s="1268"/>
      <c r="AQ56" s="1268"/>
      <c r="AR56" s="1268"/>
      <c r="AS56" s="1268"/>
      <c r="AT56" s="1268"/>
      <c r="AU56" s="1268"/>
      <c r="AV56" s="1268"/>
      <c r="AW56" s="1268"/>
      <c r="AX56" s="1268"/>
      <c r="AY56" s="1268"/>
      <c r="AZ56" s="1268"/>
      <c r="BA56" s="1268"/>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2" x14ac:dyDescent="0.2">
      <c r="B57" s="385"/>
      <c r="G57" s="1264"/>
      <c r="H57" s="1264"/>
      <c r="I57" s="1271"/>
      <c r="J57" s="1271"/>
      <c r="K57" s="1269"/>
      <c r="L57" s="1269"/>
      <c r="M57" s="1269"/>
      <c r="N57" s="1269"/>
      <c r="AM57" s="364"/>
      <c r="AN57" s="1268"/>
      <c r="AO57" s="1268"/>
      <c r="AP57" s="1268"/>
      <c r="AQ57" s="1268"/>
      <c r="AR57" s="1268"/>
      <c r="AS57" s="1268"/>
      <c r="AT57" s="1268"/>
      <c r="AU57" s="1268"/>
      <c r="AV57" s="1268"/>
      <c r="AW57" s="1268"/>
      <c r="AX57" s="1268"/>
      <c r="AY57" s="1268"/>
      <c r="AZ57" s="1268"/>
      <c r="BA57" s="1268"/>
      <c r="BB57" s="1270" t="s">
        <v>614</v>
      </c>
      <c r="BC57" s="1270"/>
      <c r="BD57" s="1270"/>
      <c r="BE57" s="1270"/>
      <c r="BF57" s="1270"/>
      <c r="BG57" s="1270"/>
      <c r="BH57" s="1270"/>
      <c r="BI57" s="1270"/>
      <c r="BJ57" s="1270"/>
      <c r="BK57" s="1270"/>
      <c r="BL57" s="1270"/>
      <c r="BM57" s="1270"/>
      <c r="BN57" s="1270"/>
      <c r="BO57" s="1270"/>
      <c r="BP57" s="1253">
        <v>56.3</v>
      </c>
      <c r="BQ57" s="1253"/>
      <c r="BR57" s="1253"/>
      <c r="BS57" s="1253"/>
      <c r="BT57" s="1253"/>
      <c r="BU57" s="1253"/>
      <c r="BV57" s="1253"/>
      <c r="BW57" s="1253"/>
      <c r="BX57" s="1253">
        <v>57.9</v>
      </c>
      <c r="BY57" s="1253"/>
      <c r="BZ57" s="1253"/>
      <c r="CA57" s="1253"/>
      <c r="CB57" s="1253"/>
      <c r="CC57" s="1253"/>
      <c r="CD57" s="1253"/>
      <c r="CE57" s="1253"/>
      <c r="CF57" s="1253">
        <v>61.1</v>
      </c>
      <c r="CG57" s="1253"/>
      <c r="CH57" s="1253"/>
      <c r="CI57" s="1253"/>
      <c r="CJ57" s="1253"/>
      <c r="CK57" s="1253"/>
      <c r="CL57" s="1253"/>
      <c r="CM57" s="1253"/>
      <c r="CN57" s="1253">
        <v>63.1</v>
      </c>
      <c r="CO57" s="1253"/>
      <c r="CP57" s="1253"/>
      <c r="CQ57" s="1253"/>
      <c r="CR57" s="1253"/>
      <c r="CS57" s="1253"/>
      <c r="CT57" s="1253"/>
      <c r="CU57" s="1253"/>
      <c r="CV57" s="1253">
        <v>65.400000000000006</v>
      </c>
      <c r="CW57" s="1253"/>
      <c r="CX57" s="1253"/>
      <c r="CY57" s="1253"/>
      <c r="CZ57" s="1253"/>
      <c r="DA57" s="1253"/>
      <c r="DB57" s="1253"/>
      <c r="DC57" s="1253"/>
      <c r="DD57" s="390"/>
      <c r="DE57" s="385"/>
    </row>
    <row r="58" spans="1:109" s="379" customFormat="1" ht="13.2" x14ac:dyDescent="0.2">
      <c r="A58" s="364"/>
      <c r="B58" s="385"/>
      <c r="G58" s="1264"/>
      <c r="H58" s="1264"/>
      <c r="I58" s="1271"/>
      <c r="J58" s="1271"/>
      <c r="K58" s="1269"/>
      <c r="L58" s="1269"/>
      <c r="M58" s="1269"/>
      <c r="N58" s="1269"/>
      <c r="AM58" s="364"/>
      <c r="AN58" s="1268"/>
      <c r="AO58" s="1268"/>
      <c r="AP58" s="1268"/>
      <c r="AQ58" s="1268"/>
      <c r="AR58" s="1268"/>
      <c r="AS58" s="1268"/>
      <c r="AT58" s="1268"/>
      <c r="AU58" s="1268"/>
      <c r="AV58" s="1268"/>
      <c r="AW58" s="1268"/>
      <c r="AX58" s="1268"/>
      <c r="AY58" s="1268"/>
      <c r="AZ58" s="1268"/>
      <c r="BA58" s="1268"/>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2"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2"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2"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2"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2" x14ac:dyDescent="0.2">
      <c r="B63" s="383" t="s">
        <v>613</v>
      </c>
    </row>
    <row r="64" spans="1:109" ht="13.2" x14ac:dyDescent="0.2">
      <c r="B64" s="365"/>
      <c r="G64" s="380"/>
      <c r="I64" s="382"/>
      <c r="J64" s="382"/>
      <c r="K64" s="382"/>
      <c r="L64" s="382"/>
      <c r="M64" s="382"/>
      <c r="N64" s="381"/>
      <c r="AM64" s="380"/>
      <c r="AN64" s="380" t="s">
        <v>612</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2" customHeight="1" x14ac:dyDescent="0.2">
      <c r="B65" s="365"/>
      <c r="AN65" s="1255" t="s">
        <v>611</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2" x14ac:dyDescent="0.2">
      <c r="B66" s="365"/>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2" x14ac:dyDescent="0.2">
      <c r="B67" s="365"/>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2" x14ac:dyDescent="0.2">
      <c r="B68" s="365"/>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2" x14ac:dyDescent="0.2">
      <c r="B69" s="365"/>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2"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2" x14ac:dyDescent="0.2">
      <c r="B71" s="365"/>
      <c r="G71" s="374"/>
      <c r="I71" s="377"/>
      <c r="J71" s="376"/>
      <c r="K71" s="376"/>
      <c r="L71" s="375"/>
      <c r="M71" s="376"/>
      <c r="N71" s="375"/>
      <c r="AM71" s="374"/>
      <c r="AN71" s="364" t="s">
        <v>610</v>
      </c>
    </row>
    <row r="72" spans="2:107" ht="13.2" x14ac:dyDescent="0.2">
      <c r="B72" s="365"/>
      <c r="G72" s="1264"/>
      <c r="H72" s="1264"/>
      <c r="I72" s="1264"/>
      <c r="J72" s="1264"/>
      <c r="K72" s="373"/>
      <c r="L72" s="373"/>
      <c r="M72" s="372"/>
      <c r="N72" s="372"/>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8" t="s">
        <v>558</v>
      </c>
      <c r="BQ72" s="1268"/>
      <c r="BR72" s="1268"/>
      <c r="BS72" s="1268"/>
      <c r="BT72" s="1268"/>
      <c r="BU72" s="1268"/>
      <c r="BV72" s="1268"/>
      <c r="BW72" s="1268"/>
      <c r="BX72" s="1268" t="s">
        <v>559</v>
      </c>
      <c r="BY72" s="1268"/>
      <c r="BZ72" s="1268"/>
      <c r="CA72" s="1268"/>
      <c r="CB72" s="1268"/>
      <c r="CC72" s="1268"/>
      <c r="CD72" s="1268"/>
      <c r="CE72" s="1268"/>
      <c r="CF72" s="1268" t="s">
        <v>560</v>
      </c>
      <c r="CG72" s="1268"/>
      <c r="CH72" s="1268"/>
      <c r="CI72" s="1268"/>
      <c r="CJ72" s="1268"/>
      <c r="CK72" s="1268"/>
      <c r="CL72" s="1268"/>
      <c r="CM72" s="1268"/>
      <c r="CN72" s="1268" t="s">
        <v>561</v>
      </c>
      <c r="CO72" s="1268"/>
      <c r="CP72" s="1268"/>
      <c r="CQ72" s="1268"/>
      <c r="CR72" s="1268"/>
      <c r="CS72" s="1268"/>
      <c r="CT72" s="1268"/>
      <c r="CU72" s="1268"/>
      <c r="CV72" s="1268" t="s">
        <v>562</v>
      </c>
      <c r="CW72" s="1268"/>
      <c r="CX72" s="1268"/>
      <c r="CY72" s="1268"/>
      <c r="CZ72" s="1268"/>
      <c r="DA72" s="1268"/>
      <c r="DB72" s="1268"/>
      <c r="DC72" s="1268"/>
    </row>
    <row r="73" spans="2:107" ht="13.2" x14ac:dyDescent="0.2">
      <c r="B73" s="365"/>
      <c r="G73" s="1254"/>
      <c r="H73" s="1254"/>
      <c r="I73" s="1254"/>
      <c r="J73" s="1254"/>
      <c r="K73" s="1273"/>
      <c r="L73" s="1273"/>
      <c r="M73" s="1273"/>
      <c r="N73" s="1273"/>
      <c r="AM73" s="371"/>
      <c r="AN73" s="1270" t="s">
        <v>609</v>
      </c>
      <c r="AO73" s="1270"/>
      <c r="AP73" s="1270"/>
      <c r="AQ73" s="1270"/>
      <c r="AR73" s="1270"/>
      <c r="AS73" s="1270"/>
      <c r="AT73" s="1270"/>
      <c r="AU73" s="1270"/>
      <c r="AV73" s="1270"/>
      <c r="AW73" s="1270"/>
      <c r="AX73" s="1270"/>
      <c r="AY73" s="1270"/>
      <c r="AZ73" s="1270"/>
      <c r="BA73" s="1270"/>
      <c r="BB73" s="1270" t="s">
        <v>607</v>
      </c>
      <c r="BC73" s="1270"/>
      <c r="BD73" s="1270"/>
      <c r="BE73" s="1270"/>
      <c r="BF73" s="1270"/>
      <c r="BG73" s="1270"/>
      <c r="BH73" s="1270"/>
      <c r="BI73" s="1270"/>
      <c r="BJ73" s="1270"/>
      <c r="BK73" s="1270"/>
      <c r="BL73" s="1270"/>
      <c r="BM73" s="1270"/>
      <c r="BN73" s="1270"/>
      <c r="BO73" s="1270"/>
      <c r="BP73" s="1253">
        <v>0.2</v>
      </c>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2" x14ac:dyDescent="0.2">
      <c r="B74" s="365"/>
      <c r="G74" s="1254"/>
      <c r="H74" s="1254"/>
      <c r="I74" s="1254"/>
      <c r="J74" s="1254"/>
      <c r="K74" s="1273"/>
      <c r="L74" s="1273"/>
      <c r="M74" s="1273"/>
      <c r="N74" s="1273"/>
      <c r="AM74" s="37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65"/>
      <c r="G75" s="1254"/>
      <c r="H75" s="1254"/>
      <c r="I75" s="1264"/>
      <c r="J75" s="1264"/>
      <c r="K75" s="1269"/>
      <c r="L75" s="1269"/>
      <c r="M75" s="1269"/>
      <c r="N75" s="1269"/>
      <c r="AM75" s="371"/>
      <c r="AN75" s="1270"/>
      <c r="AO75" s="1270"/>
      <c r="AP75" s="1270"/>
      <c r="AQ75" s="1270"/>
      <c r="AR75" s="1270"/>
      <c r="AS75" s="1270"/>
      <c r="AT75" s="1270"/>
      <c r="AU75" s="1270"/>
      <c r="AV75" s="1270"/>
      <c r="AW75" s="1270"/>
      <c r="AX75" s="1270"/>
      <c r="AY75" s="1270"/>
      <c r="AZ75" s="1270"/>
      <c r="BA75" s="1270"/>
      <c r="BB75" s="1270" t="s">
        <v>606</v>
      </c>
      <c r="BC75" s="1270"/>
      <c r="BD75" s="1270"/>
      <c r="BE75" s="1270"/>
      <c r="BF75" s="1270"/>
      <c r="BG75" s="1270"/>
      <c r="BH75" s="1270"/>
      <c r="BI75" s="1270"/>
      <c r="BJ75" s="1270"/>
      <c r="BK75" s="1270"/>
      <c r="BL75" s="1270"/>
      <c r="BM75" s="1270"/>
      <c r="BN75" s="1270"/>
      <c r="BO75" s="1270"/>
      <c r="BP75" s="1253">
        <v>6.4</v>
      </c>
      <c r="BQ75" s="1253"/>
      <c r="BR75" s="1253"/>
      <c r="BS75" s="1253"/>
      <c r="BT75" s="1253"/>
      <c r="BU75" s="1253"/>
      <c r="BV75" s="1253"/>
      <c r="BW75" s="1253"/>
      <c r="BX75" s="1253">
        <v>7.2</v>
      </c>
      <c r="BY75" s="1253"/>
      <c r="BZ75" s="1253"/>
      <c r="CA75" s="1253"/>
      <c r="CB75" s="1253"/>
      <c r="CC75" s="1253"/>
      <c r="CD75" s="1253"/>
      <c r="CE75" s="1253"/>
      <c r="CF75" s="1253">
        <v>8.1</v>
      </c>
      <c r="CG75" s="1253"/>
      <c r="CH75" s="1253"/>
      <c r="CI75" s="1253"/>
      <c r="CJ75" s="1253"/>
      <c r="CK75" s="1253"/>
      <c r="CL75" s="1253"/>
      <c r="CM75" s="1253"/>
      <c r="CN75" s="1253">
        <v>9</v>
      </c>
      <c r="CO75" s="1253"/>
      <c r="CP75" s="1253"/>
      <c r="CQ75" s="1253"/>
      <c r="CR75" s="1253"/>
      <c r="CS75" s="1253"/>
      <c r="CT75" s="1253"/>
      <c r="CU75" s="1253"/>
      <c r="CV75" s="1253">
        <v>9.6</v>
      </c>
      <c r="CW75" s="1253"/>
      <c r="CX75" s="1253"/>
      <c r="CY75" s="1253"/>
      <c r="CZ75" s="1253"/>
      <c r="DA75" s="1253"/>
      <c r="DB75" s="1253"/>
      <c r="DC75" s="1253"/>
    </row>
    <row r="76" spans="2:107" ht="13.2" x14ac:dyDescent="0.2">
      <c r="B76" s="365"/>
      <c r="G76" s="1254"/>
      <c r="H76" s="1254"/>
      <c r="I76" s="1264"/>
      <c r="J76" s="1264"/>
      <c r="K76" s="1269"/>
      <c r="L76" s="1269"/>
      <c r="M76" s="1269"/>
      <c r="N76" s="1269"/>
      <c r="AM76" s="37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65"/>
      <c r="G77" s="1264"/>
      <c r="H77" s="1264"/>
      <c r="I77" s="1264"/>
      <c r="J77" s="1264"/>
      <c r="K77" s="1273"/>
      <c r="L77" s="1273"/>
      <c r="M77" s="1273"/>
      <c r="N77" s="1273"/>
      <c r="AN77" s="1268" t="s">
        <v>608</v>
      </c>
      <c r="AO77" s="1268"/>
      <c r="AP77" s="1268"/>
      <c r="AQ77" s="1268"/>
      <c r="AR77" s="1268"/>
      <c r="AS77" s="1268"/>
      <c r="AT77" s="1268"/>
      <c r="AU77" s="1268"/>
      <c r="AV77" s="1268"/>
      <c r="AW77" s="1268"/>
      <c r="AX77" s="1268"/>
      <c r="AY77" s="1268"/>
      <c r="AZ77" s="1268"/>
      <c r="BA77" s="1268"/>
      <c r="BB77" s="1270" t="s">
        <v>607</v>
      </c>
      <c r="BC77" s="1270"/>
      <c r="BD77" s="1270"/>
      <c r="BE77" s="1270"/>
      <c r="BF77" s="1270"/>
      <c r="BG77" s="1270"/>
      <c r="BH77" s="1270"/>
      <c r="BI77" s="1270"/>
      <c r="BJ77" s="1270"/>
      <c r="BK77" s="1270"/>
      <c r="BL77" s="1270"/>
      <c r="BM77" s="1270"/>
      <c r="BN77" s="1270"/>
      <c r="BO77" s="1270"/>
      <c r="BP77" s="1253">
        <v>29.7</v>
      </c>
      <c r="BQ77" s="1253"/>
      <c r="BR77" s="1253"/>
      <c r="BS77" s="1253"/>
      <c r="BT77" s="1253"/>
      <c r="BU77" s="1253"/>
      <c r="BV77" s="1253"/>
      <c r="BW77" s="1253"/>
      <c r="BX77" s="1253">
        <v>23.2</v>
      </c>
      <c r="BY77" s="1253"/>
      <c r="BZ77" s="1253"/>
      <c r="CA77" s="1253"/>
      <c r="CB77" s="1253"/>
      <c r="CC77" s="1253"/>
      <c r="CD77" s="1253"/>
      <c r="CE77" s="1253"/>
      <c r="CF77" s="1253">
        <v>10.199999999999999</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2" x14ac:dyDescent="0.2">
      <c r="B78" s="365"/>
      <c r="G78" s="1264"/>
      <c r="H78" s="1264"/>
      <c r="I78" s="1264"/>
      <c r="J78" s="1264"/>
      <c r="K78" s="1273"/>
      <c r="L78" s="1273"/>
      <c r="M78" s="1273"/>
      <c r="N78" s="1273"/>
      <c r="AN78" s="1268"/>
      <c r="AO78" s="1268"/>
      <c r="AP78" s="1268"/>
      <c r="AQ78" s="1268"/>
      <c r="AR78" s="1268"/>
      <c r="AS78" s="1268"/>
      <c r="AT78" s="1268"/>
      <c r="AU78" s="1268"/>
      <c r="AV78" s="1268"/>
      <c r="AW78" s="1268"/>
      <c r="AX78" s="1268"/>
      <c r="AY78" s="1268"/>
      <c r="AZ78" s="1268"/>
      <c r="BA78" s="1268"/>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65"/>
      <c r="G79" s="1264"/>
      <c r="H79" s="1264"/>
      <c r="I79" s="1271"/>
      <c r="J79" s="1271"/>
      <c r="K79" s="1274"/>
      <c r="L79" s="1274"/>
      <c r="M79" s="1274"/>
      <c r="N79" s="1274"/>
      <c r="AN79" s="1268"/>
      <c r="AO79" s="1268"/>
      <c r="AP79" s="1268"/>
      <c r="AQ79" s="1268"/>
      <c r="AR79" s="1268"/>
      <c r="AS79" s="1268"/>
      <c r="AT79" s="1268"/>
      <c r="AU79" s="1268"/>
      <c r="AV79" s="1268"/>
      <c r="AW79" s="1268"/>
      <c r="AX79" s="1268"/>
      <c r="AY79" s="1268"/>
      <c r="AZ79" s="1268"/>
      <c r="BA79" s="1268"/>
      <c r="BB79" s="1270" t="s">
        <v>606</v>
      </c>
      <c r="BC79" s="1270"/>
      <c r="BD79" s="1270"/>
      <c r="BE79" s="1270"/>
      <c r="BF79" s="1270"/>
      <c r="BG79" s="1270"/>
      <c r="BH79" s="1270"/>
      <c r="BI79" s="1270"/>
      <c r="BJ79" s="1270"/>
      <c r="BK79" s="1270"/>
      <c r="BL79" s="1270"/>
      <c r="BM79" s="1270"/>
      <c r="BN79" s="1270"/>
      <c r="BO79" s="1270"/>
      <c r="BP79" s="1253">
        <v>9.6</v>
      </c>
      <c r="BQ79" s="1253"/>
      <c r="BR79" s="1253"/>
      <c r="BS79" s="1253"/>
      <c r="BT79" s="1253"/>
      <c r="BU79" s="1253"/>
      <c r="BV79" s="1253"/>
      <c r="BW79" s="1253"/>
      <c r="BX79" s="1253">
        <v>9.8000000000000007</v>
      </c>
      <c r="BY79" s="1253"/>
      <c r="BZ79" s="1253"/>
      <c r="CA79" s="1253"/>
      <c r="CB79" s="1253"/>
      <c r="CC79" s="1253"/>
      <c r="CD79" s="1253"/>
      <c r="CE79" s="1253"/>
      <c r="CF79" s="1253">
        <v>8.6999999999999993</v>
      </c>
      <c r="CG79" s="1253"/>
      <c r="CH79" s="1253"/>
      <c r="CI79" s="1253"/>
      <c r="CJ79" s="1253"/>
      <c r="CK79" s="1253"/>
      <c r="CL79" s="1253"/>
      <c r="CM79" s="1253"/>
      <c r="CN79" s="1253">
        <v>8</v>
      </c>
      <c r="CO79" s="1253"/>
      <c r="CP79" s="1253"/>
      <c r="CQ79" s="1253"/>
      <c r="CR79" s="1253"/>
      <c r="CS79" s="1253"/>
      <c r="CT79" s="1253"/>
      <c r="CU79" s="1253"/>
      <c r="CV79" s="1253">
        <v>8.1</v>
      </c>
      <c r="CW79" s="1253"/>
      <c r="CX79" s="1253"/>
      <c r="CY79" s="1253"/>
      <c r="CZ79" s="1253"/>
      <c r="DA79" s="1253"/>
      <c r="DB79" s="1253"/>
      <c r="DC79" s="1253"/>
    </row>
    <row r="80" spans="2:107" ht="13.2" x14ac:dyDescent="0.2">
      <c r="B80" s="365"/>
      <c r="G80" s="1264"/>
      <c r="H80" s="1264"/>
      <c r="I80" s="1271"/>
      <c r="J80" s="1271"/>
      <c r="K80" s="1274"/>
      <c r="L80" s="1274"/>
      <c r="M80" s="1274"/>
      <c r="N80" s="1274"/>
      <c r="AN80" s="1268"/>
      <c r="AO80" s="1268"/>
      <c r="AP80" s="1268"/>
      <c r="AQ80" s="1268"/>
      <c r="AR80" s="1268"/>
      <c r="AS80" s="1268"/>
      <c r="AT80" s="1268"/>
      <c r="AU80" s="1268"/>
      <c r="AV80" s="1268"/>
      <c r="AW80" s="1268"/>
      <c r="AX80" s="1268"/>
      <c r="AY80" s="1268"/>
      <c r="AZ80" s="1268"/>
      <c r="BA80" s="1268"/>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65"/>
    </row>
    <row r="82" spans="2:109" ht="16.2"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2"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2" x14ac:dyDescent="0.2">
      <c r="DD84" s="364"/>
      <c r="DE84" s="364"/>
    </row>
    <row r="85" spans="2:109" ht="13.2" x14ac:dyDescent="0.2">
      <c r="DD85" s="364"/>
      <c r="DE85" s="364"/>
    </row>
  </sheetData>
  <sheetProtection algorithmName="SHA-512" hashValue="MdFodQ41JIx5R2Dw6nvWb8JwQ+FuDXw1dGxZS18IGWet6CZg+q2ghZcI4oSdU85Ek3Mw7i08G9t2jkYfq/45kg==" saltValue="9ctrhw7gKCAkTG3C1TfYF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8A242-31B2-4A70-9BAD-EE4600E77B53}">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Lnex0aVKXl+LPQDlo0jVdBlRxswNEpBFfbg8beAv1F/z7pXxBxGmfvzGczuI3TnyUdhwi7aoHo169Hv2k2+yXw==" saltValue="2KtY6IXY0yR0UkkkMd9ES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0539-E302-46E4-A40E-0DB4B1F33D23}">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s/C7dYEaEoyMOBP3w5xECSq04wlInm6lh44scsgK1qNA1lUHIsVF8rDyq6NLBXtB5CFAS9zCdcYff3l+4/LICw==" saltValue="tj3sMZTmGjTlVRXG5YvyC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555</v>
      </c>
      <c r="G2" s="151"/>
      <c r="H2" s="152"/>
    </row>
    <row r="3" spans="1:8" x14ac:dyDescent="0.2">
      <c r="A3" s="148" t="s">
        <v>548</v>
      </c>
      <c r="B3" s="153"/>
      <c r="C3" s="154"/>
      <c r="D3" s="155">
        <v>77909</v>
      </c>
      <c r="E3" s="156"/>
      <c r="F3" s="157">
        <v>66364</v>
      </c>
      <c r="G3" s="158"/>
      <c r="H3" s="159"/>
    </row>
    <row r="4" spans="1:8" x14ac:dyDescent="0.2">
      <c r="A4" s="160"/>
      <c r="B4" s="161"/>
      <c r="C4" s="162"/>
      <c r="D4" s="163">
        <v>38700</v>
      </c>
      <c r="E4" s="164"/>
      <c r="F4" s="165">
        <v>24935</v>
      </c>
      <c r="G4" s="166"/>
      <c r="H4" s="167"/>
    </row>
    <row r="5" spans="1:8" x14ac:dyDescent="0.2">
      <c r="A5" s="148" t="s">
        <v>550</v>
      </c>
      <c r="B5" s="153"/>
      <c r="C5" s="154"/>
      <c r="D5" s="155">
        <v>89516</v>
      </c>
      <c r="E5" s="156"/>
      <c r="F5" s="157">
        <v>68548</v>
      </c>
      <c r="G5" s="158"/>
      <c r="H5" s="159"/>
    </row>
    <row r="6" spans="1:8" x14ac:dyDescent="0.2">
      <c r="A6" s="160"/>
      <c r="B6" s="161"/>
      <c r="C6" s="162"/>
      <c r="D6" s="163">
        <v>44747</v>
      </c>
      <c r="E6" s="164"/>
      <c r="F6" s="165">
        <v>31673</v>
      </c>
      <c r="G6" s="166"/>
      <c r="H6" s="167"/>
    </row>
    <row r="7" spans="1:8" x14ac:dyDescent="0.2">
      <c r="A7" s="148" t="s">
        <v>551</v>
      </c>
      <c r="B7" s="153"/>
      <c r="C7" s="154"/>
      <c r="D7" s="155">
        <v>95187</v>
      </c>
      <c r="E7" s="156"/>
      <c r="F7" s="157">
        <v>125418</v>
      </c>
      <c r="G7" s="158"/>
      <c r="H7" s="159"/>
    </row>
    <row r="8" spans="1:8" x14ac:dyDescent="0.2">
      <c r="A8" s="160"/>
      <c r="B8" s="161"/>
      <c r="C8" s="162"/>
      <c r="D8" s="163">
        <v>42130</v>
      </c>
      <c r="E8" s="164"/>
      <c r="F8" s="165">
        <v>60445</v>
      </c>
      <c r="G8" s="166"/>
      <c r="H8" s="167"/>
    </row>
    <row r="9" spans="1:8" x14ac:dyDescent="0.2">
      <c r="A9" s="148" t="s">
        <v>552</v>
      </c>
      <c r="B9" s="153"/>
      <c r="C9" s="154"/>
      <c r="D9" s="155">
        <v>106188</v>
      </c>
      <c r="E9" s="156"/>
      <c r="F9" s="157">
        <v>108384</v>
      </c>
      <c r="G9" s="158"/>
      <c r="H9" s="159"/>
    </row>
    <row r="10" spans="1:8" x14ac:dyDescent="0.2">
      <c r="A10" s="160"/>
      <c r="B10" s="161"/>
      <c r="C10" s="162"/>
      <c r="D10" s="163">
        <v>49507</v>
      </c>
      <c r="E10" s="164"/>
      <c r="F10" s="165">
        <v>51153</v>
      </c>
      <c r="G10" s="166"/>
      <c r="H10" s="167"/>
    </row>
    <row r="11" spans="1:8" x14ac:dyDescent="0.2">
      <c r="A11" s="148" t="s">
        <v>553</v>
      </c>
      <c r="B11" s="153"/>
      <c r="C11" s="154"/>
      <c r="D11" s="155">
        <v>75958</v>
      </c>
      <c r="E11" s="156"/>
      <c r="F11" s="157">
        <v>80959</v>
      </c>
      <c r="G11" s="158"/>
      <c r="H11" s="159"/>
    </row>
    <row r="12" spans="1:8" x14ac:dyDescent="0.2">
      <c r="A12" s="160"/>
      <c r="B12" s="161"/>
      <c r="C12" s="168"/>
      <c r="D12" s="163">
        <v>44742</v>
      </c>
      <c r="E12" s="164"/>
      <c r="F12" s="165">
        <v>43928</v>
      </c>
      <c r="G12" s="166"/>
      <c r="H12" s="167"/>
    </row>
    <row r="13" spans="1:8" x14ac:dyDescent="0.2">
      <c r="A13" s="148"/>
      <c r="B13" s="153"/>
      <c r="C13" s="169"/>
      <c r="D13" s="170">
        <v>88952</v>
      </c>
      <c r="E13" s="171"/>
      <c r="F13" s="172">
        <v>89935</v>
      </c>
      <c r="G13" s="173"/>
      <c r="H13" s="159"/>
    </row>
    <row r="14" spans="1:8" x14ac:dyDescent="0.2">
      <c r="A14" s="160"/>
      <c r="B14" s="161"/>
      <c r="C14" s="162"/>
      <c r="D14" s="163">
        <v>43965</v>
      </c>
      <c r="E14" s="164"/>
      <c r="F14" s="165">
        <v>42427</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7.53</v>
      </c>
      <c r="C19" s="174">
        <f>ROUND(VALUE(SUBSTITUTE(実質収支比率等に係る経年分析!G$48,"▲","-")),2)</f>
        <v>6.9</v>
      </c>
      <c r="D19" s="174">
        <f>ROUND(VALUE(SUBSTITUTE(実質収支比率等に係る経年分析!H$48,"▲","-")),2)</f>
        <v>6.68</v>
      </c>
      <c r="E19" s="174">
        <f>ROUND(VALUE(SUBSTITUTE(実質収支比率等に係る経年分析!I$48,"▲","-")),2)</f>
        <v>7.85</v>
      </c>
      <c r="F19" s="174">
        <f>ROUND(VALUE(SUBSTITUTE(実質収支比率等に係る経年分析!J$48,"▲","-")),2)</f>
        <v>7.41</v>
      </c>
    </row>
    <row r="20" spans="1:11" x14ac:dyDescent="0.2">
      <c r="A20" s="174" t="s">
        <v>57</v>
      </c>
      <c r="B20" s="174">
        <f>ROUND(VALUE(SUBSTITUTE(実質収支比率等に係る経年分析!F$47,"▲","-")),2)</f>
        <v>47.24</v>
      </c>
      <c r="C20" s="174">
        <f>ROUND(VALUE(SUBSTITUTE(実質収支比率等に係る経年分析!G$47,"▲","-")),2)</f>
        <v>48.46</v>
      </c>
      <c r="D20" s="174">
        <f>ROUND(VALUE(SUBSTITUTE(実質収支比率等に係る経年分析!H$47,"▲","-")),2)</f>
        <v>42.85</v>
      </c>
      <c r="E20" s="174">
        <f>ROUND(VALUE(SUBSTITUTE(実質収支比率等に係る経年分析!I$47,"▲","-")),2)</f>
        <v>43.98</v>
      </c>
      <c r="F20" s="174">
        <f>ROUND(VALUE(SUBSTITUTE(実質収支比率等に係る経年分析!J$47,"▲","-")),2)</f>
        <v>45.72</v>
      </c>
    </row>
    <row r="21" spans="1:11" x14ac:dyDescent="0.2">
      <c r="A21" s="174" t="s">
        <v>58</v>
      </c>
      <c r="B21" s="174">
        <f>IF(ISNUMBER(VALUE(SUBSTITUTE(実質収支比率等に係る経年分析!F$49,"▲","-"))),ROUND(VALUE(SUBSTITUTE(実質収支比率等に係る経年分析!F$49,"▲","-")),2),NA())</f>
        <v>-2.1800000000000002</v>
      </c>
      <c r="C21" s="174">
        <f>IF(ISNUMBER(VALUE(SUBSTITUTE(実質収支比率等に係る経年分析!G$49,"▲","-"))),ROUND(VALUE(SUBSTITUTE(実質収支比率等に係る経年分析!G$49,"▲","-")),2),NA())</f>
        <v>-0.74</v>
      </c>
      <c r="D21" s="174">
        <f>IF(ISNUMBER(VALUE(SUBSTITUTE(実質収支比率等に係る経年分析!H$49,"▲","-"))),ROUND(VALUE(SUBSTITUTE(実質収支比率等に係る経年分析!H$49,"▲","-")),2),NA())</f>
        <v>-4.12</v>
      </c>
      <c r="E21" s="174">
        <f>IF(ISNUMBER(VALUE(SUBSTITUTE(実質収支比率等に係る経年分析!I$49,"▲","-"))),ROUND(VALUE(SUBSTITUTE(実質収支比率等に係る経年分析!I$49,"▲","-")),2),NA())</f>
        <v>3.55</v>
      </c>
      <c r="F21" s="174">
        <f>IF(ISNUMBER(VALUE(SUBSTITUTE(実質収支比率等に係る経年分析!J$49,"▲","-"))),ROUND(VALUE(SUBSTITUTE(実質収支比率等に係る経年分析!J$49,"▲","-")),2),NA())</f>
        <v>-0.65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小規模下水道特別会計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温泉事業等特別会計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1.1299999999999999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0.34</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0.28000000000000003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0.68</v>
      </c>
    </row>
    <row r="34" spans="1:16" x14ac:dyDescent="0.2">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2.2000000000000002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7.49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6.85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7.35</v>
      </c>
    </row>
    <row r="36" spans="1:16" x14ac:dyDescent="0.2">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8.81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9.3000000000000007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1935</v>
      </c>
      <c r="E42" s="176"/>
      <c r="F42" s="176"/>
      <c r="G42" s="176">
        <f>'実質公債費比率（分子）の構造'!L$52</f>
        <v>1898</v>
      </c>
      <c r="H42" s="176"/>
      <c r="I42" s="176"/>
      <c r="J42" s="176">
        <f>'実質公債費比率（分子）の構造'!M$52</f>
        <v>2005</v>
      </c>
      <c r="K42" s="176"/>
      <c r="L42" s="176"/>
      <c r="M42" s="176">
        <f>'実質公債費比率（分子）の構造'!N$52</f>
        <v>1935</v>
      </c>
      <c r="N42" s="176"/>
      <c r="O42" s="176"/>
      <c r="P42" s="176">
        <f>'実質公債費比率（分子）の構造'!O$52</f>
        <v>1849</v>
      </c>
    </row>
    <row r="43" spans="1:16" x14ac:dyDescent="0.2">
      <c r="A43" s="176" t="s">
        <v>66</v>
      </c>
      <c r="B43" s="176" t="str">
        <f>'実質公債費比率（分子）の構造'!K$51</f>
        <v>-</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67</v>
      </c>
      <c r="B44" s="176">
        <f>'実質公債費比率（分子）の構造'!K$50</f>
        <v>5</v>
      </c>
      <c r="C44" s="176"/>
      <c r="D44" s="176"/>
      <c r="E44" s="176">
        <f>'実質公債費比率（分子）の構造'!L$50</f>
        <v>5</v>
      </c>
      <c r="F44" s="176"/>
      <c r="G44" s="176"/>
      <c r="H44" s="176">
        <f>'実質公債費比率（分子）の構造'!M$50</f>
        <v>5</v>
      </c>
      <c r="I44" s="176"/>
      <c r="J44" s="176"/>
      <c r="K44" s="176">
        <f>'実質公債費比率（分子）の構造'!N$50</f>
        <v>5</v>
      </c>
      <c r="L44" s="176"/>
      <c r="M44" s="176"/>
      <c r="N44" s="176">
        <f>'実質公債費比率（分子）の構造'!O$50</f>
        <v>5</v>
      </c>
      <c r="O44" s="176"/>
      <c r="P44" s="176"/>
    </row>
    <row r="45" spans="1:16" x14ac:dyDescent="0.2">
      <c r="A45" s="176" t="s">
        <v>68</v>
      </c>
      <c r="B45" s="176">
        <f>'実質公債費比率（分子）の構造'!K$49</f>
        <v>20</v>
      </c>
      <c r="C45" s="176"/>
      <c r="D45" s="176"/>
      <c r="E45" s="176">
        <f>'実質公債費比率（分子）の構造'!L$49</f>
        <v>16</v>
      </c>
      <c r="F45" s="176"/>
      <c r="G45" s="176"/>
      <c r="H45" s="176">
        <f>'実質公債費比率（分子）の構造'!M$49</f>
        <v>19</v>
      </c>
      <c r="I45" s="176"/>
      <c r="J45" s="176"/>
      <c r="K45" s="176">
        <f>'実質公債費比率（分子）の構造'!N$49</f>
        <v>19</v>
      </c>
      <c r="L45" s="176"/>
      <c r="M45" s="176"/>
      <c r="N45" s="176">
        <f>'実質公債費比率（分子）の構造'!O$49</f>
        <v>22</v>
      </c>
      <c r="O45" s="176"/>
      <c r="P45" s="176"/>
    </row>
    <row r="46" spans="1:16" x14ac:dyDescent="0.2">
      <c r="A46" s="176" t="s">
        <v>69</v>
      </c>
      <c r="B46" s="176">
        <f>'実質公債費比率（分子）の構造'!K$48</f>
        <v>188</v>
      </c>
      <c r="C46" s="176"/>
      <c r="D46" s="176"/>
      <c r="E46" s="176">
        <f>'実質公債費比率（分子）の構造'!L$48</f>
        <v>187</v>
      </c>
      <c r="F46" s="176"/>
      <c r="G46" s="176"/>
      <c r="H46" s="176">
        <f>'実質公債費比率（分子）の構造'!M$48</f>
        <v>185</v>
      </c>
      <c r="I46" s="176"/>
      <c r="J46" s="176"/>
      <c r="K46" s="176">
        <f>'実質公債費比率（分子）の構造'!N$48</f>
        <v>201</v>
      </c>
      <c r="L46" s="176"/>
      <c r="M46" s="176"/>
      <c r="N46" s="176">
        <f>'実質公債費比率（分子）の構造'!O$48</f>
        <v>219</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2214</v>
      </c>
      <c r="C49" s="176"/>
      <c r="D49" s="176"/>
      <c r="E49" s="176">
        <f>'実質公債費比率（分子）の構造'!L$45</f>
        <v>2330</v>
      </c>
      <c r="F49" s="176"/>
      <c r="G49" s="176"/>
      <c r="H49" s="176">
        <f>'実質公債費比率（分子）の構造'!M$45</f>
        <v>2494</v>
      </c>
      <c r="I49" s="176"/>
      <c r="J49" s="176"/>
      <c r="K49" s="176">
        <f>'実質公債費比率（分子）の構造'!N$45</f>
        <v>2445</v>
      </c>
      <c r="L49" s="176"/>
      <c r="M49" s="176"/>
      <c r="N49" s="176">
        <f>'実質公債費比率（分子）の構造'!O$45</f>
        <v>2381</v>
      </c>
      <c r="O49" s="176"/>
      <c r="P49" s="176"/>
    </row>
    <row r="50" spans="1:16" x14ac:dyDescent="0.2">
      <c r="A50" s="176" t="s">
        <v>73</v>
      </c>
      <c r="B50" s="176" t="e">
        <f>NA()</f>
        <v>#N/A</v>
      </c>
      <c r="C50" s="176">
        <f>IF(ISNUMBER('実質公債費比率（分子）の構造'!K$53),'実質公債費比率（分子）の構造'!K$53,NA())</f>
        <v>492</v>
      </c>
      <c r="D50" s="176" t="e">
        <f>NA()</f>
        <v>#N/A</v>
      </c>
      <c r="E50" s="176" t="e">
        <f>NA()</f>
        <v>#N/A</v>
      </c>
      <c r="F50" s="176">
        <f>IF(ISNUMBER('実質公債費比率（分子）の構造'!L$53),'実質公債費比率（分子）の構造'!L$53,NA())</f>
        <v>640</v>
      </c>
      <c r="G50" s="176" t="e">
        <f>NA()</f>
        <v>#N/A</v>
      </c>
      <c r="H50" s="176" t="e">
        <f>NA()</f>
        <v>#N/A</v>
      </c>
      <c r="I50" s="176">
        <f>IF(ISNUMBER('実質公債費比率（分子）の構造'!M$53),'実質公債費比率（分子）の構造'!M$53,NA())</f>
        <v>698</v>
      </c>
      <c r="J50" s="176" t="e">
        <f>NA()</f>
        <v>#N/A</v>
      </c>
      <c r="K50" s="176" t="e">
        <f>NA()</f>
        <v>#N/A</v>
      </c>
      <c r="L50" s="176">
        <f>IF(ISNUMBER('実質公債費比率（分子）の構造'!N$53),'実質公債費比率（分子）の構造'!N$53,NA())</f>
        <v>735</v>
      </c>
      <c r="M50" s="176" t="e">
        <f>NA()</f>
        <v>#N/A</v>
      </c>
      <c r="N50" s="176" t="e">
        <f>NA()</f>
        <v>#N/A</v>
      </c>
      <c r="O50" s="176">
        <f>IF(ISNUMBER('実質公債費比率（分子）の構造'!O$53),'実質公債費比率（分子）の構造'!O$53,NA())</f>
        <v>778</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17356</v>
      </c>
      <c r="E56" s="175"/>
      <c r="F56" s="175"/>
      <c r="G56" s="175">
        <f>'将来負担比率（分子）の構造'!J$52</f>
        <v>16545</v>
      </c>
      <c r="H56" s="175"/>
      <c r="I56" s="175"/>
      <c r="J56" s="175">
        <f>'将来負担比率（分子）の構造'!K$52</f>
        <v>15244</v>
      </c>
      <c r="K56" s="175"/>
      <c r="L56" s="175"/>
      <c r="M56" s="175">
        <f>'将来負担比率（分子）の構造'!L$52</f>
        <v>14191</v>
      </c>
      <c r="N56" s="175"/>
      <c r="O56" s="175"/>
      <c r="P56" s="175">
        <f>'将来負担比率（分子）の構造'!M$52</f>
        <v>13035</v>
      </c>
    </row>
    <row r="57" spans="1:16" x14ac:dyDescent="0.2">
      <c r="A57" s="175" t="s">
        <v>44</v>
      </c>
      <c r="B57" s="175"/>
      <c r="C57" s="175"/>
      <c r="D57" s="175">
        <f>'将来負担比率（分子）の構造'!I$51</f>
        <v>75</v>
      </c>
      <c r="E57" s="175"/>
      <c r="F57" s="175"/>
      <c r="G57" s="175">
        <f>'将来負担比率（分子）の構造'!J$51</f>
        <v>57</v>
      </c>
      <c r="H57" s="175"/>
      <c r="I57" s="175"/>
      <c r="J57" s="175">
        <f>'将来負担比率（分子）の構造'!K$51</f>
        <v>39</v>
      </c>
      <c r="K57" s="175"/>
      <c r="L57" s="175"/>
      <c r="M57" s="175">
        <f>'将来負担比率（分子）の構造'!L$51</f>
        <v>28</v>
      </c>
      <c r="N57" s="175"/>
      <c r="O57" s="175"/>
      <c r="P57" s="175">
        <f>'将来負担比率（分子）の構造'!M$51</f>
        <v>23</v>
      </c>
    </row>
    <row r="58" spans="1:16" x14ac:dyDescent="0.2">
      <c r="A58" s="175" t="s">
        <v>43</v>
      </c>
      <c r="B58" s="175"/>
      <c r="C58" s="175"/>
      <c r="D58" s="175">
        <f>'将来負担比率（分子）の構造'!I$50</f>
        <v>8379</v>
      </c>
      <c r="E58" s="175"/>
      <c r="F58" s="175"/>
      <c r="G58" s="175">
        <f>'将来負担比率（分子）の構造'!J$50</f>
        <v>8519</v>
      </c>
      <c r="H58" s="175"/>
      <c r="I58" s="175"/>
      <c r="J58" s="175">
        <f>'将来負担比率（分子）の構造'!K$50</f>
        <v>8251</v>
      </c>
      <c r="K58" s="175"/>
      <c r="L58" s="175"/>
      <c r="M58" s="175">
        <f>'将来負担比率（分子）の構造'!L$50</f>
        <v>8585</v>
      </c>
      <c r="N58" s="175"/>
      <c r="O58" s="175"/>
      <c r="P58" s="175">
        <f>'将来負担比率（分子）の構造'!M$50</f>
        <v>8657</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0</v>
      </c>
      <c r="C61" s="175"/>
      <c r="D61" s="175"/>
      <c r="E61" s="175">
        <f>'将来負担比率（分子）の構造'!J$46</f>
        <v>0</v>
      </c>
      <c r="F61" s="175"/>
      <c r="G61" s="175"/>
      <c r="H61" s="175">
        <f>'将来負担比率（分子）の構造'!K$46</f>
        <v>0</v>
      </c>
      <c r="I61" s="175"/>
      <c r="J61" s="175"/>
      <c r="K61" s="175">
        <f>'将来負担比率（分子）の構造'!L$46</f>
        <v>0</v>
      </c>
      <c r="L61" s="175"/>
      <c r="M61" s="175"/>
      <c r="N61" s="175">
        <f>'将来負担比率（分子）の構造'!M$46</f>
        <v>0</v>
      </c>
      <c r="O61" s="175"/>
      <c r="P61" s="175"/>
    </row>
    <row r="62" spans="1:16" x14ac:dyDescent="0.2">
      <c r="A62" s="175" t="s">
        <v>37</v>
      </c>
      <c r="B62" s="175">
        <f>'将来負担比率（分子）の構造'!I$45</f>
        <v>2953</v>
      </c>
      <c r="C62" s="175"/>
      <c r="D62" s="175"/>
      <c r="E62" s="175">
        <f>'将来負担比率（分子）の構造'!J$45</f>
        <v>2835</v>
      </c>
      <c r="F62" s="175"/>
      <c r="G62" s="175"/>
      <c r="H62" s="175">
        <f>'将来負担比率（分子）の構造'!K$45</f>
        <v>2763</v>
      </c>
      <c r="I62" s="175"/>
      <c r="J62" s="175"/>
      <c r="K62" s="175">
        <f>'将来負担比率（分子）の構造'!L$45</f>
        <v>2665</v>
      </c>
      <c r="L62" s="175"/>
      <c r="M62" s="175"/>
      <c r="N62" s="175">
        <f>'将来負担比率（分子）の構造'!M$45</f>
        <v>2619</v>
      </c>
      <c r="O62" s="175"/>
      <c r="P62" s="175"/>
    </row>
    <row r="63" spans="1:16" x14ac:dyDescent="0.2">
      <c r="A63" s="175" t="s">
        <v>36</v>
      </c>
      <c r="B63" s="175">
        <f>'将来負担比率（分子）の構造'!I$44</f>
        <v>272</v>
      </c>
      <c r="C63" s="175"/>
      <c r="D63" s="175"/>
      <c r="E63" s="175">
        <f>'将来負担比率（分子）の構造'!J$44</f>
        <v>241</v>
      </c>
      <c r="F63" s="175"/>
      <c r="G63" s="175"/>
      <c r="H63" s="175">
        <f>'将来負担比率（分子）の構造'!K$44</f>
        <v>207</v>
      </c>
      <c r="I63" s="175"/>
      <c r="J63" s="175"/>
      <c r="K63" s="175">
        <f>'将来負担比率（分子）の構造'!L$44</f>
        <v>173</v>
      </c>
      <c r="L63" s="175"/>
      <c r="M63" s="175"/>
      <c r="N63" s="175">
        <f>'将来負担比率（分子）の構造'!M$44</f>
        <v>151</v>
      </c>
      <c r="O63" s="175"/>
      <c r="P63" s="175"/>
    </row>
    <row r="64" spans="1:16" x14ac:dyDescent="0.2">
      <c r="A64" s="175" t="s">
        <v>35</v>
      </c>
      <c r="B64" s="175">
        <f>'将来負担比率（分子）の構造'!I$43</f>
        <v>2223</v>
      </c>
      <c r="C64" s="175"/>
      <c r="D64" s="175"/>
      <c r="E64" s="175">
        <f>'将来負担比率（分子）の構造'!J$43</f>
        <v>2162</v>
      </c>
      <c r="F64" s="175"/>
      <c r="G64" s="175"/>
      <c r="H64" s="175">
        <f>'将来負担比率（分子）の構造'!K$43</f>
        <v>2015</v>
      </c>
      <c r="I64" s="175"/>
      <c r="J64" s="175"/>
      <c r="K64" s="175">
        <f>'将来負担比率（分子）の構造'!L$43</f>
        <v>1933</v>
      </c>
      <c r="L64" s="175"/>
      <c r="M64" s="175"/>
      <c r="N64" s="175">
        <f>'将来負担比率（分子）の構造'!M$43</f>
        <v>1910</v>
      </c>
      <c r="O64" s="175"/>
      <c r="P64" s="175"/>
    </row>
    <row r="65" spans="1:16" x14ac:dyDescent="0.2">
      <c r="A65" s="175" t="s">
        <v>34</v>
      </c>
      <c r="B65" s="175">
        <f>'将来負担比率（分子）の構造'!I$42</f>
        <v>34</v>
      </c>
      <c r="C65" s="175"/>
      <c r="D65" s="175"/>
      <c r="E65" s="175">
        <f>'将来負担比率（分子）の構造'!J$42</f>
        <v>29</v>
      </c>
      <c r="F65" s="175"/>
      <c r="G65" s="175"/>
      <c r="H65" s="175">
        <f>'将来負担比率（分子）の構造'!K$42</f>
        <v>25</v>
      </c>
      <c r="I65" s="175"/>
      <c r="J65" s="175"/>
      <c r="K65" s="175">
        <f>'将来負担比率（分子）の構造'!L$42</f>
        <v>20</v>
      </c>
      <c r="L65" s="175"/>
      <c r="M65" s="175"/>
      <c r="N65" s="175">
        <f>'将来負担比率（分子）の構造'!M$42</f>
        <v>15</v>
      </c>
      <c r="O65" s="175"/>
      <c r="P65" s="175"/>
    </row>
    <row r="66" spans="1:16" x14ac:dyDescent="0.2">
      <c r="A66" s="175" t="s">
        <v>33</v>
      </c>
      <c r="B66" s="175">
        <f>'将来負担比率（分子）の構造'!I$41</f>
        <v>20343</v>
      </c>
      <c r="C66" s="175"/>
      <c r="D66" s="175"/>
      <c r="E66" s="175">
        <f>'将来負担比率（分子）の構造'!J$41</f>
        <v>19272</v>
      </c>
      <c r="F66" s="175"/>
      <c r="G66" s="175"/>
      <c r="H66" s="175">
        <f>'将来負担比率（分子）の構造'!K$41</f>
        <v>18014</v>
      </c>
      <c r="I66" s="175"/>
      <c r="J66" s="175"/>
      <c r="K66" s="175">
        <f>'将来負担比率（分子）の構造'!L$41</f>
        <v>16915</v>
      </c>
      <c r="L66" s="175"/>
      <c r="M66" s="175"/>
      <c r="N66" s="175">
        <f>'将来負担比率（分子）の構造'!M$41</f>
        <v>15480</v>
      </c>
      <c r="O66" s="175"/>
      <c r="P66" s="175"/>
    </row>
    <row r="67" spans="1:16" x14ac:dyDescent="0.2">
      <c r="A67" s="175" t="s">
        <v>77</v>
      </c>
      <c r="B67" s="175" t="e">
        <f>NA()</f>
        <v>#N/A</v>
      </c>
      <c r="C67" s="175">
        <f>IF(ISNUMBER('将来負担比率（分子）の構造'!I$53), IF('将来負担比率（分子）の構造'!I$53 &lt; 0, 0, '将来負担比率（分子）の構造'!I$53), NA())</f>
        <v>15</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4096</v>
      </c>
      <c r="C72" s="179">
        <f>基金残高に係る経年分析!G55</f>
        <v>4314</v>
      </c>
      <c r="D72" s="179">
        <f>基金残高に係る経年分析!H55</f>
        <v>4321</v>
      </c>
    </row>
    <row r="73" spans="1:16" x14ac:dyDescent="0.2">
      <c r="A73" s="178" t="s">
        <v>80</v>
      </c>
      <c r="B73" s="179">
        <f>基金残高に係る経年分析!F56</f>
        <v>366</v>
      </c>
      <c r="C73" s="179">
        <f>基金残高に係る経年分析!G56</f>
        <v>367</v>
      </c>
      <c r="D73" s="179">
        <f>基金残高に係る経年分析!H56</f>
        <v>368</v>
      </c>
    </row>
    <row r="74" spans="1:16" x14ac:dyDescent="0.2">
      <c r="A74" s="178" t="s">
        <v>81</v>
      </c>
      <c r="B74" s="179">
        <f>基金残高に係る経年分析!F57</f>
        <v>6337</v>
      </c>
      <c r="C74" s="179">
        <f>基金残高に係る経年分析!G57</f>
        <v>6457</v>
      </c>
      <c r="D74" s="179">
        <f>基金残高に係る経年分析!H57</f>
        <v>6474</v>
      </c>
    </row>
  </sheetData>
  <sheetProtection algorithmName="SHA-512" hashValue="dpX7Xug5b6iWeGkJ8nOZjza4+cccAQxtfA6ErZIovZz15NIQl4xxpI+YVwmI7VzNUyTpZ5LerNe81kMqnkDJOA==" saltValue="2mA5E4izO4XOOVI3HLuFI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愛南町</cp:lastModifiedBy>
  <cp:lastPrinted>2024-09-11T06:59:46Z</cp:lastPrinted>
  <dcterms:created xsi:type="dcterms:W3CDTF">2024-02-05T03:10:18Z</dcterms:created>
  <dcterms:modified xsi:type="dcterms:W3CDTF">2024-09-11T07:00:05Z</dcterms:modified>
  <cp:category/>
</cp:coreProperties>
</file>