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E36" i="10"/>
  <c r="AM36" i="10"/>
  <c r="U36" i="10"/>
  <c r="C36" i="10"/>
  <c r="CO35" i="10"/>
  <c r="BW35" i="10"/>
  <c r="BW36"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<sst xmlns="http://schemas.openxmlformats.org/spreadsheetml/2006/main" count="1067" uniqueCount="599">
  <si>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</si>
  <si>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</si>
  <si>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</si>
  <si>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</si>
  <si>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</si>
  <si>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</si>
  <si>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</si>
  <si>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</si>
  <si>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</si>
  <si>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</si>
  <si>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</si>
  <si>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</si>
  <si>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</si>
  <si>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</si>
  <si>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</si>
  <si>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</si>
  <si>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</si>
  <si>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</si>
  <si>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</si>
  <si>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</si>
  <si>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</si>
  <si>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</si>
  <si>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</si>
  <si>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</si>
  <si>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</si>
  <si>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</si>
  <si>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</si>
  <si>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</si>
  <si>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</si>
  <si>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</si>
  <si>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</si>
  <si>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</si>
  <si>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</si>
  <si>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</si>
  <si>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</si>
  <si>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</si>
  <si>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</si>
  <si>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</si>
  <si>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</si>
  <si>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</si>
  <si>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</si>
  <si>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</si>
  <si>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</si>
  <si>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</si>
  <si>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</si>
  <si>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</si>
  <si>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</si>
  <si>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</si>
  <si>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</si>
  <si>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</si>
  <si>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</si>
  <si>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</si>
  <si>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</si>
  <si>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</si>
  <si>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</si>
  <si>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</si>
  <si>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</si>
  <si>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</si>
  <si>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</si>
  <si>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</si>
  <si>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</si>
  <si>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</si>
  <si>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</si>
  <si>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</si>
  <si>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</si>
  <si>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</si>
  <si>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</si>
  <si>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</si>
  <si>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</si>
  <si>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</si>
  <si>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</si>
  <si>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</si>
  <si>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</si>
  <si>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</si>
  <si>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</si>
  <si>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</si>
  <si>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</si>
  <si>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</si>
  <si>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</si>
  <si>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</si>
  <si>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</si>
  <si>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</si>
  <si>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</si>
  <si>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</si>
  <si>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</si>
  <si>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</si>
  <si>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</si>
  <si>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</si>
  <si>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</si>
  <si>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</si>
  <si>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</si>
  <si>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</si>
  <si>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</si>
  <si>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</si>
  <si>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</si>
  <si>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</si>
  <si>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</si>
  <si>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</si>
  <si>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</si>
  <si>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</si>
  <si>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</si>
  <si>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</si>
  <si>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</si>
  <si>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</si>
  <si>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</si>
  <si>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</si>
  <si>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</si>
  <si>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</si>
  <si>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</si>
  <si>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</si>
  <si>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</si>
  <si>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</si>
  <si>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</si>
  <si>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</si>
  <si>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</si>
  <si>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</si>
  <si>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</si>
  <si>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</si>
  <si>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</si>
  <si>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</si>
  <si>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</si>
  <si>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</si>
  <si>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</si>
  <si>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</si>
  <si>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</si>
  <si>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</si>
  <si>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</si>
  <si>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</si>
  <si>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</si>
  <si>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</si>
  <si>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</si>
  <si>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</si>
  <si>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</si>
  <si>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</si>
  <si>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</si>
  <si>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</si>
  <si>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</si>
  <si>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</si>
  <si>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</si>
  <si>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</si>
  <si>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</si>
  <si>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</si>
  <si>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</si>
  <si>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</si>
  <si>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</si>
  <si>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</si>
  <si>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</si>
  <si>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</si>
  <si>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</si>
  <si>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</si>
  <si>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</si>
  <si>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</si>
  <si>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</si>
  <si>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</si>
  <si>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</si>
  <si>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</si>
  <si>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</si>
  <si>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</si>
  <si>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</si>
  <si>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</si>
  <si>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</si>
  <si>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</si>
  <si>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</si>
  <si>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</si>
  <si>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</si>
  <si>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</si>
  <si>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</si>
  <si>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</si>
  <si>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</si>
  <si>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</si>
  <si>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</si>
  <si>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</si>
  <si>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</si>
  <si>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</si>
  <si>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</si>
  <si>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</si>
  <si>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</si>
  <si>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</si>
  <si>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</si>
  <si>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</si>
  <si>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</si>
  <si>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</si>
  <si>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</si>
  <si>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</si>
  <si>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</si>
  <si>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</si>
  <si>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</si>
  <si>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</si>
  <si>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</si>
  <si>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</si>
  <si>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</si>
  <si>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</si>
  <si>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</si>
  <si>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</si>
  <si>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</si>
  <si>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</si>
  <si>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</si>
  <si>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</si>
  <si>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</si>
  <si>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</si>
  <si>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</si>
  <si>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</si>
  <si>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</si>
  <si>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</si>
  <si>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</si>
  <si>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愛媛県愛南町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</si>
  <si>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</si>
  <si>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</si>
  <si>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</si>
  <si>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</si>
  <si>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</si>
  <si>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</si>
  <si>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</si>
  <si>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</si>
  <si>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</si>
  <si>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</si>
  <si>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</si>
  <si>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</si>
  <si>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</si>
  <si>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</si>
  <si>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</si>
  <si>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</si>
  <si>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</si>
  <si>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</si>
  <si>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</si>
  <si>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</si>
  <si>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</si>
  <si>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</si>
  <si>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</si>
  <si>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</si>
  <si>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</si>
  <si>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</si>
  <si>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</si>
  <si>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</si>
  <si>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</si>
  <si>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</si>
  <si>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</si>
  <si>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</si>
  <si>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</si>
  <si>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</si>
  <si>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</si>
  <si>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</si>
  <si>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</si>
  <si>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</si>
  <si>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</si>
  <si>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</si>
  <si>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</si>
  <si>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</si>
  <si>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</si>
  <si>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</si>
  <si>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</si>
  <si>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</si>
  <si>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</si>
  <si>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</si>
  <si>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</si>
  <si>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</si>
  <si>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</si>
  <si>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</si>
  <si>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</si>
  <si>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</si>
  <si>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</si>
  <si>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</si>
  <si>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</si>
  <si>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</si>
  <si>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</si>
  <si>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</si>
  <si>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</si>
  <si>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</si>
  <si>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</si>
  <si>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</si>
  <si>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</si>
  <si>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</si>
  <si>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</si>
  <si>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</si>
  <si>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</si>
  <si>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</si>
  <si>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</si>
  <si>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</si>
  <si>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</si>
  <si>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</si>
  <si>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</si>
  <si>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</si>
  <si>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</si>
  <si>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</si>
  <si>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</si>
  <si>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</si>
  <si>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</si>
  <si>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</si>
  <si>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</si>
  <si>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</si>
  <si>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</si>
  <si>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</si>
  <si>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</si>
  <si>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</si>
  <si>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</si>
  <si>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</si>
  <si>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</si>
  <si>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</si>
  <si>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</si>
  <si>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</si>
  <si>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</si>
  <si>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</si>
  <si>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</si>
  <si>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</si>
  <si>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</si>
  <si>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</si>
  <si>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</si>
  <si>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</si>
  <si>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</si>
  <si>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</si>
  <si>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</si>
  <si>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</si>
  <si>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</si>
  <si>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</si>
  <si>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</si>
  <si>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</si>
  <si>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</si>
  <si>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</si>
  <si>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</si>
  <si>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</si>
  <si>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</si>
  <si>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</si>
  <si>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</si>
  <si>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</si>
  <si>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</si>
  <si>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</si>
  <si>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</si>
  <si>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</si>
  <si>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</si>
  <si>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</si>
  <si>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</si>
  <si>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</si>
  <si>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</si>
  <si>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</si>
  <si>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</si>
  <si>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</si>
  <si>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</si>
  <si>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</si>
  <si>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</si>
  <si>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</si>
  <si>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</si>
  <si>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</si>
  <si>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</si>
  <si>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</si>
  <si>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</si>
  <si>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</si>
  <si>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</si>
  <si>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</si>
  <si>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</si>
  <si>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</si>
  <si>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</si>
  <si>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</si>
  <si>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</si>
  <si>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</si>
  <si>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愛媛県愛南町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</si>
  <si>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</si>
  <si>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</si>
  <si>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</si>
  <si>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</si>
  <si>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</si>
  <si>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</si>
  <si>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</si>
  <si>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</si>
  <si>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</si>
  <si>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</si>
  <si>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</si>
  <si>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</si>
  <si>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</si>
  <si>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</si>
  <si>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</si>
  <si>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</si>
  <si>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</si>
  <si>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</si>
  <si>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</si>
  <si>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</si>
  <si>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</si>
  <si>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公共用地等先行取得事業特別会計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</si>
  <si>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</si>
  <si>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</si>
  <si>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</si>
  <si>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</si>
  <si>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</si>
  <si>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</si>
  <si>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</si>
  <si>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</si>
  <si>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</si>
  <si>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</si>
  <si>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</si>
  <si>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</si>
  <si>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</si>
  <si>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</si>
  <si>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</si>
  <si>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</si>
  <si>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</si>
  <si>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</si>
  <si>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</si>
  <si>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</si>
  <si>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小規模下水道特別会計</t>
    <phoneticPr fontId="5"/>
  </si>
  <si>
    <t>法非適用企業</t>
    <phoneticPr fontId="5"/>
  </si>
  <si>
    <t>浄化槽整備事業特別会計</t>
    <phoneticPr fontId="5"/>
  </si>
  <si>
    <t>旅客船特別会計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</si>
  <si>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</si>
  <si>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</si>
  <si>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</si>
  <si>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</si>
  <si>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</si>
  <si>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</si>
  <si>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</si>
  <si>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</si>
  <si>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</si>
  <si>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</si>
  <si>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</si>
  <si>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</si>
  <si>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</si>
  <si>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</si>
  <si>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</si>
  <si>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</si>
  <si>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</si>
  <si>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</si>
  <si>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</si>
  <si>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</si>
  <si>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</si>
  <si>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</si>
  <si>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</si>
  <si>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</si>
  <si>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</si>
  <si>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</si>
  <si>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</si>
  <si>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</si>
  <si>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</si>
  <si>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</si>
  <si>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</si>
  <si>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</si>
  <si>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</si>
  <si>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</si>
  <si>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</si>
  <si>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</si>
  <si>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</si>
  <si>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</si>
  <si>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</si>
  <si>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</si>
  <si>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</si>
  <si>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</si>
  <si>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</si>
  <si>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</si>
  <si>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</si>
  <si>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</si>
  <si>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</si>
  <si>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</si>
  <si>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</si>
  <si>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</si>
  <si>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</si>
  <si>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</si>
  <si>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</si>
  <si>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</si>
  <si>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</si>
  <si>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</si>
  <si>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</si>
  <si>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</si>
  <si>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</si>
  <si>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</si>
  <si>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</si>
  <si>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</si>
  <si>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</si>
  <si>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</si>
  <si>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</si>
  <si>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</si>
  <si>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</si>
  <si>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</si>
  <si>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</si>
  <si>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</si>
  <si>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</si>
  <si>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小規模下水道特別会計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</si>
  <si>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</si>
  <si>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浄化槽整備事業特別会計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</si>
  <si>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</si>
  <si>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</si>
  <si>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</si>
  <si>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</si>
  <si>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</si>
  <si>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</si>
  <si>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</si>
  <si>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</si>
  <si>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</si>
  <si>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</si>
  <si>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</si>
  <si>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</si>
  <si>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</si>
  <si>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</si>
  <si>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</si>
  <si>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</si>
  <si>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</si>
  <si>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</si>
  <si>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</si>
  <si>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</si>
  <si>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</si>
  <si>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</si>
  <si>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</si>
  <si>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</si>
  <si>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</si>
  <si>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</si>
  <si>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</si>
  <si>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</si>
  <si>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</si>
  <si>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</si>
  <si>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</si>
  <si>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</si>
  <si>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</si>
  <si>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</si>
  <si>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</si>
  <si>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</si>
  <si>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</si>
  <si>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</si>
  <si>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</si>
  <si>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</si>
  <si>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</si>
  <si>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</si>
  <si>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</si>
  <si>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</si>
  <si>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</si>
  <si>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</si>
  <si>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</si>
  <si>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</si>
  <si>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</si>
  <si>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</si>
  <si>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</si>
  <si>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</si>
  <si>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</si>
  <si>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</si>
  <si>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</si>
  <si>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</si>
  <si>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</si>
  <si>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</si>
  <si>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</si>
  <si>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</si>
  <si>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</si>
  <si>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</si>
  <si>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</si>
  <si>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</si>
  <si>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</si>
  <si>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</si>
  <si>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</si>
  <si>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</si>
  <si>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</si>
  <si>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</si>
  <si>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</si>
  <si>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</si>
  <si>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</si>
  <si>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</si>
  <si>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</si>
  <si>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</si>
  <si>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</si>
  <si>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</si>
  <si>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</si>
  <si>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</si>
  <si>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</si>
  <si>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</si>
  <si>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</si>
  <si>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</si>
  <si>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</si>
  <si>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</si>
  <si>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</si>
  <si>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</si>
  <si>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上水道事業会計</t>
  </si>
  <si>
    <t>病院事業会計</t>
  </si>
  <si>
    <t>国民健康保険特別会計</t>
  </si>
  <si>
    <t>介護保険特別会計</t>
  </si>
  <si>
    <t>後期高齢者医療特別会計</t>
  </si>
  <si>
    <t>小規模下水道特別会計</t>
  </si>
  <si>
    <t>温泉事業等特別会計</t>
  </si>
  <si>
    <t>その他会計（赤字）</t>
  </si>
  <si>
    <t>その他会計（黒字）</t>
  </si>
  <si>
    <t>-</t>
    <phoneticPr fontId="2"/>
  </si>
  <si>
    <t>高知県宿毛市愛媛県南宇和郡愛南町篠山小中学校組合</t>
    <phoneticPr fontId="2"/>
  </si>
  <si>
    <t>愛媛県後期高齢者医療広域連合（一般会計）</t>
    <phoneticPr fontId="2"/>
  </si>
  <si>
    <t>愛媛県後期高齢者医療広域連合（後期高齢者医療特別会計）</t>
    <phoneticPr fontId="2"/>
  </si>
  <si>
    <t>愛媛地方税滞納整理機構</t>
    <phoneticPr fontId="2"/>
  </si>
  <si>
    <t>津島水道企業団</t>
    <phoneticPr fontId="2"/>
  </si>
  <si>
    <t>宇和島地区広域事務組合（一般会計）</t>
    <phoneticPr fontId="2"/>
  </si>
  <si>
    <t>宇和島地区広域事務組合（介護保険事業特別会計）</t>
    <phoneticPr fontId="2"/>
  </si>
  <si>
    <t>愛媛県市町総合事務組合（共通経費分）</t>
    <phoneticPr fontId="2"/>
  </si>
  <si>
    <t>愛媛県市町総合事務組合（議員公務災害事業分）</t>
    <phoneticPr fontId="2"/>
  </si>
  <si>
    <t>愛媛県市町総合事務組合（自治会館事業分）</t>
    <phoneticPr fontId="2"/>
  </si>
  <si>
    <t>愛媛県市町総合事務組合（交通災害事業分）</t>
    <phoneticPr fontId="2"/>
  </si>
  <si>
    <t>愛媛県市町総合事務組合（消防補償事業分）</t>
    <phoneticPr fontId="2"/>
  </si>
  <si>
    <t>愛媛県市町総合事務組合（退職手当事業分）</t>
    <phoneticPr fontId="2"/>
  </si>
  <si>
    <t>-</t>
    <phoneticPr fontId="2"/>
  </si>
  <si>
    <t>-</t>
    <phoneticPr fontId="2"/>
  </si>
  <si>
    <t>一本松ふるさと振興株式会社</t>
    <rPh sb="0" eb="3">
      <t>イッポンマツ</t>
    </rPh>
    <rPh sb="7" eb="9">
      <t>シンコウ</t>
    </rPh>
    <rPh sb="9" eb="13">
      <t>カブシキガイシャ</t>
    </rPh>
    <phoneticPr fontId="2"/>
  </si>
  <si>
    <t>公益財団法人くにひろ育英会</t>
    <rPh sb="0" eb="2">
      <t>コウエキ</t>
    </rPh>
    <rPh sb="2" eb="4">
      <t>ザイダン</t>
    </rPh>
    <rPh sb="4" eb="6">
      <t>ホウジン</t>
    </rPh>
    <rPh sb="10" eb="13">
      <t>イクエイカイ</t>
    </rPh>
    <phoneticPr fontId="2"/>
  </si>
  <si>
    <t>-</t>
    <phoneticPr fontId="2"/>
  </si>
  <si>
    <t>-</t>
    <phoneticPr fontId="2"/>
  </si>
  <si>
    <t>地域活性化基金</t>
  </si>
  <si>
    <t>公共施設マネジメント基金</t>
  </si>
  <si>
    <t>地域福祉基金</t>
  </si>
  <si>
    <t>防災対策基金</t>
  </si>
  <si>
    <t>ふるさとづくり基金</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</si>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</sst>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92698</c:v>
                </c:pt>
                <c:pt idx="1">
                  <c:v>78556</c:v>
                </c:pt>
                <c:pt idx="2">
                  <c:v>87924</c:v>
                </c:pt>
                <c:pt idx="3">
                  <c:v>85078</c:v>
                </c:pt>
                <c:pt idx="4">
                  <c:v>65052</c:v>
                </c:pt>
              </c:numCache>
            </c:numRef>
          </c:val>
          <c:smooth val="0"/>
          <c:extLst xmlns:c16r2="http://schemas.microsoft.com/office/drawing/2015/06/chart">
            <c:ext xmlns:c16="http://schemas.microsoft.com/office/drawing/2014/chart" uri="{C3380CC4-5D6E-409C-BE32-E72D297353CC}">
              <c16:uniqueId val="{00000000-96BC-4526-A140-B5EB86C074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101254</c:v>
                </c:pt>
                <c:pt idx="1">
                  <c:v>157350</c:v>
                </c:pt>
                <c:pt idx="2">
                  <c:v>144474</c:v>
                </c:pt>
                <c:pt idx="3">
                  <c:v>96032</c:v>
                </c:pt>
                <c:pt idx="4">
                  <c:v>94979</c:v>
                </c:pt>
              </c:numCache>
            </c:numRef>
          </c:val>
          <c:smooth val="0"/>
          <c:extLst xmlns:c16r2="http://schemas.microsoft.com/office/drawing/2015/06/chart">
            <c:ext xmlns:c16="http://schemas.microsoft.com/office/drawing/2014/chart" uri="{C3380CC4-5D6E-409C-BE32-E72D297353CC}">
              <c16:uniqueId val="{00000001-96BC-4526-A140-B5EB86C07477}"/>
            </c:ext>
          </c:extLst>
        </c:ser>
        <c:dLbls>
          <c:showLegendKey val="0"/>
          <c:showVal val="0"/>
          <c:showCatName val="0"/>
          <c:showSerName val="0"/>
          <c:showPercent val="0"/>
          <c:showBubbleSize val="0"/>
        </c:dLbls>
        <c:marker val="1"/>
        <c:smooth val="0"/>
        <c:axId val="117369472"/>
        <c:axId val="39809792"/>
      </c:lineChart>
      <c:catAx>
        <c:axId val="117369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09792"/>
        <c:crosses val="autoZero"/>
        <c:auto val="1"/>
        <c:lblAlgn val="ctr"/>
        <c:lblOffset val="100"/>
        <c:tickLblSkip val="1"/>
        <c:tickMarkSkip val="1"/>
        <c:noMultiLvlLbl val="0"/>
      </c:catAx>
      <c:valAx>
        <c:axId val="398097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369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c:v>
                </c:pt>
                <c:pt idx="1">
                  <c:v>4.8099999999999996</c:v>
                </c:pt>
                <c:pt idx="2">
                  <c:v>7.14</c:v>
                </c:pt>
                <c:pt idx="3">
                  <c:v>8.19</c:v>
                </c:pt>
                <c:pt idx="4">
                  <c:v>8.43</c:v>
                </c:pt>
              </c:numCache>
            </c:numRef>
          </c:val>
          <c:extLst xmlns:c16r2="http://schemas.microsoft.com/office/drawing/2015/06/chart">
            <c:ext xmlns:c16="http://schemas.microsoft.com/office/drawing/2014/chart" uri="{C3380CC4-5D6E-409C-BE32-E72D297353CC}">
              <c16:uniqueId val="{00000000-5BF4-4ECF-9898-F69B0D16B1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30.12</c:v>
                </c:pt>
                <c:pt idx="1">
                  <c:v>36.700000000000003</c:v>
                </c:pt>
                <c:pt idx="2">
                  <c:v>39.89</c:v>
                </c:pt>
                <c:pt idx="3">
                  <c:v>45.25</c:v>
                </c:pt>
                <c:pt idx="4">
                  <c:v>46.47</c:v>
                </c:pt>
              </c:numCache>
            </c:numRef>
          </c:val>
          <c:extLst xmlns:c16r2="http://schemas.microsoft.com/office/drawing/2015/06/chart">
            <c:ext xmlns:c16="http://schemas.microsoft.com/office/drawing/2014/chart" uri="{C3380CC4-5D6E-409C-BE32-E72D297353CC}">
              <c16:uniqueId val="{00000001-5BF4-4ECF-9898-F69B0D16B1ED}"/>
            </c:ext>
          </c:extLst>
        </c:ser>
        <c:dLbls>
          <c:showLegendKey val="0"/>
          <c:showVal val="0"/>
          <c:showCatName val="0"/>
          <c:showSerName val="0"/>
          <c:showPercent val="0"/>
          <c:showBubbleSize val="0"/>
        </c:dLbls>
        <c:gapWidth val="250"/>
        <c:overlap val="100"/>
        <c:axId val="139175808"/>
        <c:axId val="139190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1.32</c:v>
                </c:pt>
                <c:pt idx="1">
                  <c:v>4.37</c:v>
                </c:pt>
                <c:pt idx="2">
                  <c:v>5.24</c:v>
                </c:pt>
                <c:pt idx="3">
                  <c:v>4.83</c:v>
                </c:pt>
                <c:pt idx="4">
                  <c:v>2.66</c:v>
                </c:pt>
              </c:numCache>
            </c:numRef>
          </c:val>
          <c:smooth val="0"/>
          <c:extLst xmlns:c16r2="http://schemas.microsoft.com/office/drawing/2015/06/chart">
            <c:ext xmlns:c16="http://schemas.microsoft.com/office/drawing/2014/chart" uri="{C3380CC4-5D6E-409C-BE32-E72D297353CC}">
              <c16:uniqueId val="{00000002-5BF4-4ECF-9898-F69B0D16B1ED}"/>
            </c:ext>
          </c:extLst>
        </c:ser>
        <c:dLbls>
          <c:showLegendKey val="0"/>
          <c:showVal val="0"/>
          <c:showCatName val="0"/>
          <c:showSerName val="0"/>
          <c:showPercent val="0"/>
          <c:showBubbleSize val="0"/>
        </c:dLbls>
        <c:marker val="1"/>
        <c:smooth val="0"/>
        <c:axId val="139175808"/>
        <c:axId val="139190272"/>
      </c:lineChart>
      <c:catAx>
        <c:axId val="13917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190272"/>
        <c:crosses val="autoZero"/>
        <c:auto val="1"/>
        <c:lblAlgn val="ctr"/>
        <c:lblOffset val="100"/>
        <c:tickLblSkip val="1"/>
        <c:tickMarkSkip val="1"/>
        <c:noMultiLvlLbl val="0"/>
      </c:catAx>
      <c:valAx>
        <c:axId val="13919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7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7.0000000000000007E-2</c:v>
                </c:pt>
                <c:pt idx="4">
                  <c:v>#N/A</c:v>
                </c:pt>
                <c:pt idx="5">
                  <c:v>0.05</c:v>
                </c:pt>
                <c:pt idx="6">
                  <c:v>#N/A</c:v>
                </c:pt>
                <c:pt idx="7">
                  <c:v>0.1</c:v>
                </c:pt>
                <c:pt idx="8">
                  <c:v>#N/A</c:v>
                </c:pt>
                <c:pt idx="9">
                  <c:v>0.01</c:v>
                </c:pt>
              </c:numCache>
            </c:numRef>
          </c:val>
          <c:extLst xmlns:c16r2="http://schemas.microsoft.com/office/drawing/2015/06/chart">
            <c:ext xmlns:c16="http://schemas.microsoft.com/office/drawing/2014/chart" uri="{C3380CC4-5D6E-409C-BE32-E72D297353CC}">
              <c16:uniqueId val="{00000000-4C25-4385-B09E-BC3DC9DA35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C25-4385-B09E-BC3DC9DA35D6}"/>
            </c:ext>
          </c:extLst>
        </c:ser>
        <c:ser>
          <c:idx val="2"/>
          <c:order val="2"/>
          <c:tx>
            <c:strRef>
              <c:f>データシート!$A$29</c:f>
              <c:strCache>
                <c:ptCount val="1"/>
                <c:pt idx="0">
                  <c:v>温泉事業等特別会計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0.03</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4C25-4385-B09E-BC3DC9DA35D6}"/>
            </c:ext>
          </c:extLst>
        </c:ser>
        <c:ser>
          <c:idx val="3"/>
          <c:order val="3"/>
          <c:tx>
            <c:strRef>
              <c:f>データシート!$A$30</c:f>
              <c:strCache>
                <c:ptCount val="1"/>
                <c:pt idx="0">
                  <c:v>小規模下水道特別会計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4C25-4385-B09E-BC3DC9DA35D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4-4C25-4385-B09E-BC3DC9DA35D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0.19</c:v>
                </c:pt>
                <c:pt idx="2">
                  <c:v>#N/A</c:v>
                </c:pt>
                <c:pt idx="3">
                  <c:v>0.5</c:v>
                </c:pt>
                <c:pt idx="4">
                  <c:v>#N/A</c:v>
                </c:pt>
                <c:pt idx="5">
                  <c:v>0.47</c:v>
                </c:pt>
                <c:pt idx="6">
                  <c:v>#N/A</c:v>
                </c:pt>
                <c:pt idx="7">
                  <c:v>0.82</c:v>
                </c:pt>
                <c:pt idx="8">
                  <c:v>#N/A</c:v>
                </c:pt>
                <c:pt idx="9">
                  <c:v>0.53</c:v>
                </c:pt>
              </c:numCache>
            </c:numRef>
          </c:val>
          <c:extLst xmlns:c16r2="http://schemas.microsoft.com/office/drawing/2015/06/chart">
            <c:ext xmlns:c16="http://schemas.microsoft.com/office/drawing/2014/chart" uri="{C3380CC4-5D6E-409C-BE32-E72D297353CC}">
              <c16:uniqueId val="{00000005-4C25-4385-B09E-BC3DC9DA35D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0.45</c:v>
                </c:pt>
                <c:pt idx="2">
                  <c:v>#N/A</c:v>
                </c:pt>
                <c:pt idx="3">
                  <c:v>0.35</c:v>
                </c:pt>
                <c:pt idx="4">
                  <c:v>#N/A</c:v>
                </c:pt>
                <c:pt idx="5">
                  <c:v>0.37</c:v>
                </c:pt>
                <c:pt idx="6">
                  <c:v>#N/A</c:v>
                </c:pt>
                <c:pt idx="7">
                  <c:v>0.42</c:v>
                </c:pt>
                <c:pt idx="8">
                  <c:v>#N/A</c:v>
                </c:pt>
                <c:pt idx="9">
                  <c:v>0.78</c:v>
                </c:pt>
              </c:numCache>
            </c:numRef>
          </c:val>
          <c:extLst xmlns:c16r2="http://schemas.microsoft.com/office/drawing/2015/06/chart">
            <c:ext xmlns:c16="http://schemas.microsoft.com/office/drawing/2014/chart" uri="{C3380CC4-5D6E-409C-BE32-E72D297353CC}">
              <c16:uniqueId val="{00000006-4C25-4385-B09E-BC3DC9DA35D6}"/>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2.64</c:v>
                </c:pt>
                <c:pt idx="2">
                  <c:v>#N/A</c:v>
                </c:pt>
                <c:pt idx="3">
                  <c:v>2.38</c:v>
                </c:pt>
                <c:pt idx="4">
                  <c:v>#N/A</c:v>
                </c:pt>
                <c:pt idx="5">
                  <c:v>2.06</c:v>
                </c:pt>
                <c:pt idx="6">
                  <c:v>#N/A</c:v>
                </c:pt>
                <c:pt idx="7">
                  <c:v>2.34</c:v>
                </c:pt>
                <c:pt idx="8">
                  <c:v>#N/A</c:v>
                </c:pt>
                <c:pt idx="9">
                  <c:v>2.4300000000000002</c:v>
                </c:pt>
              </c:numCache>
            </c:numRef>
          </c:val>
          <c:extLst xmlns:c16r2="http://schemas.microsoft.com/office/drawing/2015/06/chart">
            <c:ext xmlns:c16="http://schemas.microsoft.com/office/drawing/2014/chart" uri="{C3380CC4-5D6E-409C-BE32-E72D297353CC}">
              <c16:uniqueId val="{00000007-4C25-4385-B09E-BC3DC9DA35D6}"/>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3.38</c:v>
                </c:pt>
                <c:pt idx="2">
                  <c:v>#N/A</c:v>
                </c:pt>
                <c:pt idx="3">
                  <c:v>3.47</c:v>
                </c:pt>
                <c:pt idx="4">
                  <c:v>#N/A</c:v>
                </c:pt>
                <c:pt idx="5">
                  <c:v>3.86</c:v>
                </c:pt>
                <c:pt idx="6">
                  <c:v>#N/A</c:v>
                </c:pt>
                <c:pt idx="7">
                  <c:v>4.4000000000000004</c:v>
                </c:pt>
                <c:pt idx="8">
                  <c:v>#N/A</c:v>
                </c:pt>
                <c:pt idx="9">
                  <c:v>6.15</c:v>
                </c:pt>
              </c:numCache>
            </c:numRef>
          </c:val>
          <c:extLst xmlns:c16r2="http://schemas.microsoft.com/office/drawing/2015/06/chart">
            <c:ext xmlns:c16="http://schemas.microsoft.com/office/drawing/2014/chart" uri="{C3380CC4-5D6E-409C-BE32-E72D297353CC}">
              <c16:uniqueId val="{00000008-4C25-4385-B09E-BC3DC9DA35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6.72</c:v>
                </c:pt>
                <c:pt idx="2">
                  <c:v>#N/A</c:v>
                </c:pt>
                <c:pt idx="3">
                  <c:v>4.7699999999999996</c:v>
                </c:pt>
                <c:pt idx="4">
                  <c:v>#N/A</c:v>
                </c:pt>
                <c:pt idx="5">
                  <c:v>7.1</c:v>
                </c:pt>
                <c:pt idx="6">
                  <c:v>#N/A</c:v>
                </c:pt>
                <c:pt idx="7">
                  <c:v>8.16</c:v>
                </c:pt>
                <c:pt idx="8">
                  <c:v>#N/A</c:v>
                </c:pt>
                <c:pt idx="9">
                  <c:v>8.4</c:v>
                </c:pt>
              </c:numCache>
            </c:numRef>
          </c:val>
          <c:extLst xmlns:c16r2="http://schemas.microsoft.com/office/drawing/2015/06/chart">
            <c:ext xmlns:c16="http://schemas.microsoft.com/office/drawing/2014/chart" uri="{C3380CC4-5D6E-409C-BE32-E72D297353CC}">
              <c16:uniqueId val="{00000009-4C25-4385-B09E-BC3DC9DA35D6}"/>
            </c:ext>
          </c:extLst>
        </c:ser>
        <c:dLbls>
          <c:showLegendKey val="0"/>
          <c:showVal val="0"/>
          <c:showCatName val="0"/>
          <c:showSerName val="0"/>
          <c:showPercent val="0"/>
          <c:showBubbleSize val="0"/>
        </c:dLbls>
        <c:gapWidth val="150"/>
        <c:overlap val="100"/>
        <c:axId val="139333632"/>
        <c:axId val="139335168"/>
      </c:barChart>
      <c:catAx>
        <c:axId val="13933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335168"/>
        <c:crosses val="autoZero"/>
        <c:auto val="1"/>
        <c:lblAlgn val="ctr"/>
        <c:lblOffset val="100"/>
        <c:tickLblSkip val="1"/>
        <c:tickMarkSkip val="1"/>
        <c:noMultiLvlLbl val="0"/>
      </c:catAx>
      <c:valAx>
        <c:axId val="13933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33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2225</c:v>
                </c:pt>
                <c:pt idx="5">
                  <c:v>2209</c:v>
                </c:pt>
                <c:pt idx="8">
                  <c:v>2196</c:v>
                </c:pt>
                <c:pt idx="11">
                  <c:v>2154</c:v>
                </c:pt>
                <c:pt idx="14">
                  <c:v>2134</c:v>
                </c:pt>
              </c:numCache>
            </c:numRef>
          </c:val>
          <c:extLst xmlns:c16r2="http://schemas.microsoft.com/office/drawing/2015/06/chart">
            <c:ext xmlns:c16="http://schemas.microsoft.com/office/drawing/2014/chart" uri="{C3380CC4-5D6E-409C-BE32-E72D297353CC}">
              <c16:uniqueId val="{00000000-8BD9-4979-BFD4-F3D8CBE837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BD9-4979-BFD4-F3D8CBE837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8BD9-4979-BFD4-F3D8CBE837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c:v>
                </c:pt>
                <c:pt idx="3">
                  <c:v>23</c:v>
                </c:pt>
                <c:pt idx="6">
                  <c:v>23</c:v>
                </c:pt>
                <c:pt idx="9">
                  <c:v>23</c:v>
                </c:pt>
                <c:pt idx="12">
                  <c:v>30</c:v>
                </c:pt>
              </c:numCache>
            </c:numRef>
          </c:val>
          <c:extLst xmlns:c16r2="http://schemas.microsoft.com/office/drawing/2015/06/chart">
            <c:ext xmlns:c16="http://schemas.microsoft.com/office/drawing/2014/chart" uri="{C3380CC4-5D6E-409C-BE32-E72D297353CC}">
              <c16:uniqueId val="{00000003-8BD9-4979-BFD4-F3D8CBE837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271</c:v>
                </c:pt>
                <c:pt idx="3">
                  <c:v>247</c:v>
                </c:pt>
                <c:pt idx="6">
                  <c:v>225</c:v>
                </c:pt>
                <c:pt idx="9">
                  <c:v>197</c:v>
                </c:pt>
                <c:pt idx="12">
                  <c:v>194</c:v>
                </c:pt>
              </c:numCache>
            </c:numRef>
          </c:val>
          <c:extLst xmlns:c16r2="http://schemas.microsoft.com/office/drawing/2015/06/chart">
            <c:ext xmlns:c16="http://schemas.microsoft.com/office/drawing/2014/chart" uri="{C3380CC4-5D6E-409C-BE32-E72D297353CC}">
              <c16:uniqueId val="{00000004-8BD9-4979-BFD4-F3D8CBE837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BD9-4979-BFD4-F3D8CBE837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BD9-4979-BFD4-F3D8CBE837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2733</c:v>
                </c:pt>
                <c:pt idx="3">
                  <c:v>2523</c:v>
                </c:pt>
                <c:pt idx="6">
                  <c:v>2425</c:v>
                </c:pt>
                <c:pt idx="9">
                  <c:v>2406</c:v>
                </c:pt>
                <c:pt idx="12">
                  <c:v>2425</c:v>
                </c:pt>
              </c:numCache>
            </c:numRef>
          </c:val>
          <c:extLst xmlns:c16r2="http://schemas.microsoft.com/office/drawing/2015/06/chart">
            <c:ext xmlns:c16="http://schemas.microsoft.com/office/drawing/2014/chart" uri="{C3380CC4-5D6E-409C-BE32-E72D297353CC}">
              <c16:uniqueId val="{00000007-8BD9-4979-BFD4-F3D8CBE83742}"/>
            </c:ext>
          </c:extLst>
        </c:ser>
        <c:dLbls>
          <c:showLegendKey val="0"/>
          <c:showVal val="0"/>
          <c:showCatName val="0"/>
          <c:showSerName val="0"/>
          <c:showPercent val="0"/>
          <c:showBubbleSize val="0"/>
        </c:dLbls>
        <c:gapWidth val="100"/>
        <c:overlap val="100"/>
        <c:axId val="139481856"/>
        <c:axId val="13948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812</c:v>
                </c:pt>
                <c:pt idx="2">
                  <c:v>#N/A</c:v>
                </c:pt>
                <c:pt idx="3">
                  <c:v>#N/A</c:v>
                </c:pt>
                <c:pt idx="4">
                  <c:v>589</c:v>
                </c:pt>
                <c:pt idx="5">
                  <c:v>#N/A</c:v>
                </c:pt>
                <c:pt idx="6">
                  <c:v>#N/A</c:v>
                </c:pt>
                <c:pt idx="7">
                  <c:v>482</c:v>
                </c:pt>
                <c:pt idx="8">
                  <c:v>#N/A</c:v>
                </c:pt>
                <c:pt idx="9">
                  <c:v>#N/A</c:v>
                </c:pt>
                <c:pt idx="10">
                  <c:v>477</c:v>
                </c:pt>
                <c:pt idx="11">
                  <c:v>#N/A</c:v>
                </c:pt>
                <c:pt idx="12">
                  <c:v>#N/A</c:v>
                </c:pt>
                <c:pt idx="13">
                  <c:v>520</c:v>
                </c:pt>
                <c:pt idx="14">
                  <c:v>#N/A</c:v>
                </c:pt>
              </c:numCache>
            </c:numRef>
          </c:val>
          <c:smooth val="0"/>
          <c:extLst xmlns:c16r2="http://schemas.microsoft.com/office/drawing/2015/06/chart">
            <c:ext xmlns:c16="http://schemas.microsoft.com/office/drawing/2014/chart" uri="{C3380CC4-5D6E-409C-BE32-E72D297353CC}">
              <c16:uniqueId val="{00000008-8BD9-4979-BFD4-F3D8CBE83742}"/>
            </c:ext>
          </c:extLst>
        </c:ser>
        <c:dLbls>
          <c:showLegendKey val="0"/>
          <c:showVal val="0"/>
          <c:showCatName val="0"/>
          <c:showSerName val="0"/>
          <c:showPercent val="0"/>
          <c:showBubbleSize val="0"/>
        </c:dLbls>
        <c:marker val="1"/>
        <c:smooth val="0"/>
        <c:axId val="139481856"/>
        <c:axId val="139483776"/>
      </c:lineChart>
      <c:catAx>
        <c:axId val="13948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483776"/>
        <c:crosses val="autoZero"/>
        <c:auto val="1"/>
        <c:lblAlgn val="ctr"/>
        <c:lblOffset val="100"/>
        <c:tickLblSkip val="1"/>
        <c:tickMarkSkip val="1"/>
        <c:noMultiLvlLbl val="0"/>
      </c:catAx>
      <c:valAx>
        <c:axId val="13948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8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18107</c:v>
                </c:pt>
                <c:pt idx="5">
                  <c:v>18379</c:v>
                </c:pt>
                <c:pt idx="8">
                  <c:v>18801</c:v>
                </c:pt>
                <c:pt idx="11">
                  <c:v>18651</c:v>
                </c:pt>
                <c:pt idx="14">
                  <c:v>18231</c:v>
                </c:pt>
              </c:numCache>
            </c:numRef>
          </c:val>
          <c:extLst xmlns:c16r2="http://schemas.microsoft.com/office/drawing/2015/06/chart">
            <c:ext xmlns:c16="http://schemas.microsoft.com/office/drawing/2014/chart" uri="{C3380CC4-5D6E-409C-BE32-E72D297353CC}">
              <c16:uniqueId val="{00000000-B728-4527-8B59-844493A1F6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184</c:v>
                </c:pt>
                <c:pt idx="5">
                  <c:v>159</c:v>
                </c:pt>
                <c:pt idx="8">
                  <c:v>136</c:v>
                </c:pt>
                <c:pt idx="11">
                  <c:v>111</c:v>
                </c:pt>
                <c:pt idx="14">
                  <c:v>93</c:v>
                </c:pt>
              </c:numCache>
            </c:numRef>
          </c:val>
          <c:extLst xmlns:c16r2="http://schemas.microsoft.com/office/drawing/2015/06/chart">
            <c:ext xmlns:c16="http://schemas.microsoft.com/office/drawing/2014/chart" uri="{C3380CC4-5D6E-409C-BE32-E72D297353CC}">
              <c16:uniqueId val="{00000001-B728-4527-8B59-844493A1F6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6744</c:v>
                </c:pt>
                <c:pt idx="5">
                  <c:v>7477</c:v>
                </c:pt>
                <c:pt idx="8">
                  <c:v>7929</c:v>
                </c:pt>
                <c:pt idx="11">
                  <c:v>8470</c:v>
                </c:pt>
                <c:pt idx="14">
                  <c:v>8372</c:v>
                </c:pt>
              </c:numCache>
            </c:numRef>
          </c:val>
          <c:extLst xmlns:c16r2="http://schemas.microsoft.com/office/drawing/2015/06/chart">
            <c:ext xmlns:c16="http://schemas.microsoft.com/office/drawing/2014/chart" uri="{C3380CC4-5D6E-409C-BE32-E72D297353CC}">
              <c16:uniqueId val="{00000002-B728-4527-8B59-844493A1F6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728-4527-8B59-844493A1F6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728-4527-8B59-844493A1F6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728-4527-8B59-844493A1F6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3809</c:v>
                </c:pt>
                <c:pt idx="3">
                  <c:v>3520</c:v>
                </c:pt>
                <c:pt idx="6">
                  <c:v>3278</c:v>
                </c:pt>
                <c:pt idx="9">
                  <c:v>3204</c:v>
                </c:pt>
                <c:pt idx="12">
                  <c:v>3149</c:v>
                </c:pt>
              </c:numCache>
            </c:numRef>
          </c:val>
          <c:extLst xmlns:c16r2="http://schemas.microsoft.com/office/drawing/2015/06/chart">
            <c:ext xmlns:c16="http://schemas.microsoft.com/office/drawing/2014/chart" uri="{C3380CC4-5D6E-409C-BE32-E72D297353CC}">
              <c16:uniqueId val="{00000006-B728-4527-8B59-844493A1F6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298</c:v>
                </c:pt>
                <c:pt idx="3">
                  <c:v>361</c:v>
                </c:pt>
                <c:pt idx="6">
                  <c:v>323</c:v>
                </c:pt>
                <c:pt idx="9">
                  <c:v>329</c:v>
                </c:pt>
                <c:pt idx="12">
                  <c:v>271</c:v>
                </c:pt>
              </c:numCache>
            </c:numRef>
          </c:val>
          <c:extLst xmlns:c16r2="http://schemas.microsoft.com/office/drawing/2015/06/chart">
            <c:ext xmlns:c16="http://schemas.microsoft.com/office/drawing/2014/chart" uri="{C3380CC4-5D6E-409C-BE32-E72D297353CC}">
              <c16:uniqueId val="{00000007-B728-4527-8B59-844493A1F6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2455</c:v>
                </c:pt>
                <c:pt idx="3">
                  <c:v>2394</c:v>
                </c:pt>
                <c:pt idx="6">
                  <c:v>2596</c:v>
                </c:pt>
                <c:pt idx="9">
                  <c:v>2549</c:v>
                </c:pt>
                <c:pt idx="12">
                  <c:v>2435</c:v>
                </c:pt>
              </c:numCache>
            </c:numRef>
          </c:val>
          <c:extLst xmlns:c16r2="http://schemas.microsoft.com/office/drawing/2015/06/chart">
            <c:ext xmlns:c16="http://schemas.microsoft.com/office/drawing/2014/chart" uri="{C3380CC4-5D6E-409C-BE32-E72D297353CC}">
              <c16:uniqueId val="{00000008-B728-4527-8B59-844493A1F6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55</c:v>
                </c:pt>
                <c:pt idx="3">
                  <c:v>51</c:v>
                </c:pt>
                <c:pt idx="6">
                  <c:v>47</c:v>
                </c:pt>
                <c:pt idx="9">
                  <c:v>43</c:v>
                </c:pt>
                <c:pt idx="12">
                  <c:v>38</c:v>
                </c:pt>
              </c:numCache>
            </c:numRef>
          </c:val>
          <c:extLst xmlns:c16r2="http://schemas.microsoft.com/office/drawing/2015/06/chart">
            <c:ext xmlns:c16="http://schemas.microsoft.com/office/drawing/2014/chart" uri="{C3380CC4-5D6E-409C-BE32-E72D297353CC}">
              <c16:uniqueId val="{00000009-B728-4527-8B59-844493A1F6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20334</c:v>
                </c:pt>
                <c:pt idx="3">
                  <c:v>20970</c:v>
                </c:pt>
                <c:pt idx="6">
                  <c:v>21784</c:v>
                </c:pt>
                <c:pt idx="9">
                  <c:v>21865</c:v>
                </c:pt>
                <c:pt idx="12">
                  <c:v>21289</c:v>
                </c:pt>
              </c:numCache>
            </c:numRef>
          </c:val>
          <c:extLst xmlns:c16r2="http://schemas.microsoft.com/office/drawing/2015/06/chart">
            <c:ext xmlns:c16="http://schemas.microsoft.com/office/drawing/2014/chart" uri="{C3380CC4-5D6E-409C-BE32-E72D297353CC}">
              <c16:uniqueId val="{0000000A-B728-4527-8B59-844493A1F6CD}"/>
            </c:ext>
          </c:extLst>
        </c:ser>
        <c:dLbls>
          <c:showLegendKey val="0"/>
          <c:showVal val="0"/>
          <c:showCatName val="0"/>
          <c:showSerName val="0"/>
          <c:showPercent val="0"/>
          <c:showBubbleSize val="0"/>
        </c:dLbls>
        <c:gapWidth val="100"/>
        <c:overlap val="100"/>
        <c:axId val="136482176"/>
        <c:axId val="136488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1917</c:v>
                </c:pt>
                <c:pt idx="2">
                  <c:v>#N/A</c:v>
                </c:pt>
                <c:pt idx="3">
                  <c:v>#N/A</c:v>
                </c:pt>
                <c:pt idx="4">
                  <c:v>1281</c:v>
                </c:pt>
                <c:pt idx="5">
                  <c:v>#N/A</c:v>
                </c:pt>
                <c:pt idx="6">
                  <c:v>#N/A</c:v>
                </c:pt>
                <c:pt idx="7">
                  <c:v>1163</c:v>
                </c:pt>
                <c:pt idx="8">
                  <c:v>#N/A</c:v>
                </c:pt>
                <c:pt idx="9">
                  <c:v>#N/A</c:v>
                </c:pt>
                <c:pt idx="10">
                  <c:v>758</c:v>
                </c:pt>
                <c:pt idx="11">
                  <c:v>#N/A</c:v>
                </c:pt>
                <c:pt idx="12">
                  <c:v>#N/A</c:v>
                </c:pt>
                <c:pt idx="13">
                  <c:v>488</c:v>
                </c:pt>
                <c:pt idx="14">
                  <c:v>#N/A</c:v>
                </c:pt>
              </c:numCache>
            </c:numRef>
          </c:val>
          <c:smooth val="0"/>
          <c:extLst xmlns:c16r2="http://schemas.microsoft.com/office/drawing/2015/06/chart">
            <c:ext xmlns:c16="http://schemas.microsoft.com/office/drawing/2014/chart" uri="{C3380CC4-5D6E-409C-BE32-E72D297353CC}">
              <c16:uniqueId val="{0000000B-B728-4527-8B59-844493A1F6CD}"/>
            </c:ext>
          </c:extLst>
        </c:ser>
        <c:dLbls>
          <c:showLegendKey val="0"/>
          <c:showVal val="0"/>
          <c:showCatName val="0"/>
          <c:showSerName val="0"/>
          <c:showPercent val="0"/>
          <c:showBubbleSize val="0"/>
        </c:dLbls>
        <c:marker val="1"/>
        <c:smooth val="0"/>
        <c:axId val="136482176"/>
        <c:axId val="136488448"/>
      </c:lineChart>
      <c:catAx>
        <c:axId val="13648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488448"/>
        <c:crosses val="autoZero"/>
        <c:auto val="1"/>
        <c:lblAlgn val="ctr"/>
        <c:lblOffset val="100"/>
        <c:tickLblSkip val="1"/>
        <c:tickMarkSkip val="1"/>
        <c:noMultiLvlLbl val="0"/>
      </c:catAx>
      <c:valAx>
        <c:axId val="13648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8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4160</c:v>
                </c:pt>
                <c:pt idx="1">
                  <c:v>4565</c:v>
                </c:pt>
                <c:pt idx="2">
                  <c:v>4574</c:v>
                </c:pt>
              </c:numCache>
            </c:numRef>
          </c:val>
          <c:extLst xmlns:c16r2="http://schemas.microsoft.com/office/drawing/2015/06/chart">
            <c:ext xmlns:c16="http://schemas.microsoft.com/office/drawing/2014/chart" uri="{C3380CC4-5D6E-409C-BE32-E72D297353CC}">
              <c16:uniqueId val="{00000000-6F3B-4CC4-A1C2-C3286DC986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602</c:v>
                </c:pt>
                <c:pt idx="1">
                  <c:v>603</c:v>
                </c:pt>
                <c:pt idx="2">
                  <c:v>364</c:v>
                </c:pt>
              </c:numCache>
            </c:numRef>
          </c:val>
          <c:extLst xmlns:c16r2="http://schemas.microsoft.com/office/drawing/2015/06/chart">
            <c:ext xmlns:c16="http://schemas.microsoft.com/office/drawing/2014/chart" uri="{C3380CC4-5D6E-409C-BE32-E72D297353CC}">
              <c16:uniqueId val="{00000001-6F3B-4CC4-A1C2-C3286DC986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5747</c:v>
                </c:pt>
                <c:pt idx="1">
                  <c:v>5849</c:v>
                </c:pt>
                <c:pt idx="2">
                  <c:v>6041</c:v>
                </c:pt>
              </c:numCache>
            </c:numRef>
          </c:val>
          <c:extLst xmlns:c16r2="http://schemas.microsoft.com/office/drawing/2015/06/chart">
            <c:ext xmlns:c16="http://schemas.microsoft.com/office/drawing/2014/chart" uri="{C3380CC4-5D6E-409C-BE32-E72D297353CC}">
              <c16:uniqueId val="{00000002-6F3B-4CC4-A1C2-C3286DC98679}"/>
            </c:ext>
          </c:extLst>
        </c:ser>
        <c:dLbls>
          <c:showLegendKey val="0"/>
          <c:showVal val="0"/>
          <c:showCatName val="0"/>
          <c:showSerName val="0"/>
          <c:showPercent val="0"/>
          <c:showBubbleSize val="0"/>
        </c:dLbls>
        <c:gapWidth val="120"/>
        <c:overlap val="100"/>
        <c:axId val="140203904"/>
        <c:axId val="140205440"/>
      </c:barChart>
      <c:catAx>
        <c:axId val="14020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0205440"/>
        <c:crosses val="autoZero"/>
        <c:auto val="1"/>
        <c:lblAlgn val="ctr"/>
        <c:lblOffset val="100"/>
        <c:tickLblSkip val="1"/>
        <c:tickMarkSkip val="1"/>
        <c:noMultiLvlLbl val="0"/>
      </c:catAx>
      <c:valAx>
        <c:axId val="140205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020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地方債発行の抑制により、元利償還金</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減少傾向にあ</a:t>
          </a:r>
          <a:r>
            <a:rPr lang="ja-JP" altLang="en-US" sz="1100" b="0" i="0" baseline="0">
              <a:solidFill>
                <a:sysClr val="windowText" lastClr="000000"/>
              </a:solidFill>
              <a:effectLst/>
              <a:latin typeface="+mn-lt"/>
              <a:ea typeface="+mn-ea"/>
              <a:cs typeface="+mn-cs"/>
            </a:rPr>
            <a:t>ったが、過疎債（ソフト）の償還開始等に伴い、元利償還金は増加した。</a:t>
          </a:r>
          <a:endParaRPr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また、事業費補正による算入公債費の減少等により、算入公債費等については減少したため、</a:t>
          </a:r>
          <a:r>
            <a:rPr lang="ja-JP" altLang="ja-JP" sz="1100" b="0" i="0" baseline="0">
              <a:solidFill>
                <a:sysClr val="windowText" lastClr="000000"/>
              </a:solidFill>
              <a:effectLst/>
              <a:latin typeface="+mn-lt"/>
              <a:ea typeface="+mn-ea"/>
              <a:cs typeface="+mn-cs"/>
            </a:rPr>
            <a:t>結果、実質公債比率における分子は</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消防庁舎や新庁舎の建設、消防救急デジタル無線の整備などにより、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年度の地方債現在高は</a:t>
          </a:r>
          <a:r>
            <a:rPr lang="ja-JP" altLang="ja-JP" sz="1100" b="0" i="0" baseline="0">
              <a:solidFill>
                <a:schemeClr val="dk1"/>
              </a:solidFill>
              <a:effectLst/>
              <a:latin typeface="+mn-lt"/>
              <a:ea typeface="+mn-ea"/>
              <a:cs typeface="+mn-cs"/>
            </a:rPr>
            <a:t>一時的に増加し</a:t>
          </a:r>
          <a:r>
            <a:rPr lang="ja-JP" altLang="en-US" sz="1100" b="0" i="0" baseline="0">
              <a:solidFill>
                <a:schemeClr val="dk1"/>
              </a:solidFill>
              <a:effectLst/>
              <a:latin typeface="+mn-lt"/>
              <a:ea typeface="+mn-ea"/>
              <a:cs typeface="+mn-cs"/>
            </a:rPr>
            <a:t>ている</a:t>
          </a:r>
          <a:r>
            <a:rPr lang="ja-JP" altLang="en-US" sz="1100" b="0" i="0" baseline="0">
              <a:solidFill>
                <a:sysClr val="windowText" lastClr="000000"/>
              </a:solidFill>
              <a:effectLst/>
              <a:latin typeface="+mn-lt"/>
              <a:ea typeface="+mn-ea"/>
              <a:cs typeface="+mn-cs"/>
            </a:rPr>
            <a:t>が、平成</a:t>
          </a:r>
          <a:r>
            <a:rPr lang="en-US" altLang="ja-JP" sz="1100" b="0" i="0" baseline="0">
              <a:solidFill>
                <a:sysClr val="windowText" lastClr="000000"/>
              </a:solidFill>
              <a:effectLst/>
              <a:latin typeface="+mn-lt"/>
              <a:ea typeface="+mn-ea"/>
              <a:cs typeface="+mn-cs"/>
            </a:rPr>
            <a:t>29</a:t>
          </a:r>
          <a:r>
            <a:rPr lang="ja-JP" altLang="en-US" sz="1100" b="0" i="0" baseline="0">
              <a:solidFill>
                <a:sysClr val="windowText" lastClr="000000"/>
              </a:solidFill>
              <a:effectLst/>
              <a:latin typeface="+mn-lt"/>
              <a:ea typeface="+mn-ea"/>
              <a:cs typeface="+mn-cs"/>
            </a:rPr>
            <a:t>年度は、地方債の発行額が償還額を下回り</a:t>
          </a:r>
          <a:r>
            <a:rPr lang="ja-JP" altLang="ja-JP" sz="1100" b="0" i="0" baseline="0">
              <a:solidFill>
                <a:sysClr val="windowText" lastClr="000000"/>
              </a:solidFill>
              <a:effectLst/>
              <a:latin typeface="+mn-lt"/>
              <a:ea typeface="+mn-ea"/>
              <a:cs typeface="+mn-cs"/>
            </a:rPr>
            <a:t>地方債現在高は減少</a:t>
          </a:r>
          <a:r>
            <a:rPr lang="ja-JP" altLang="en-US" sz="1100" b="0" i="0" baseline="0">
              <a:solidFill>
                <a:sysClr val="windowText" lastClr="000000"/>
              </a:solidFill>
              <a:effectLst/>
              <a:latin typeface="+mn-lt"/>
              <a:ea typeface="+mn-ea"/>
              <a:cs typeface="+mn-cs"/>
            </a:rPr>
            <a:t>した。</a:t>
          </a:r>
          <a:endParaRPr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一方、充当可能基金の残高は</a:t>
          </a:r>
          <a:r>
            <a:rPr lang="ja-JP" altLang="en-US" sz="1100" b="0" i="0" baseline="0">
              <a:solidFill>
                <a:sysClr val="windowText" lastClr="000000"/>
              </a:solidFill>
              <a:effectLst/>
              <a:latin typeface="+mn-lt"/>
              <a:ea typeface="+mn-ea"/>
              <a:cs typeface="+mn-cs"/>
            </a:rPr>
            <a:t>、繰上償還の財源として減債基金を取り崩したことにより減少したが</a:t>
          </a:r>
          <a:r>
            <a:rPr lang="ja-JP" altLang="ja-JP" sz="1100" b="0" i="0" baseline="0">
              <a:solidFill>
                <a:sysClr val="windowText" lastClr="000000"/>
              </a:solidFill>
              <a:effectLst/>
              <a:latin typeface="+mn-lt"/>
              <a:ea typeface="+mn-ea"/>
              <a:cs typeface="+mn-cs"/>
            </a:rPr>
            <a:t>、将来負担比率の分子は減少し</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愛媛県愛南町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繰上償還の財源として、減債基金を取り崩したことにより、基金現在高は減少した。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地域活性化基金：地域の活性化及び住民の一体的な公共活動の促進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公共施設マネジメント基金：公共施設のマネジメントの推進に伴う公共施設等の整備事業、集約化・複合化事業、転用事業、除却事業及び保全事業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地域福祉基金：高齢者等の在宅福祉の向上、健康づくり、ボランティア活動の支援等高齢者保健福祉施策の推進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防災対策基金：防災及び減災に関する事業、災害発生時における応急対策、復旧及び復興に関する事業並びに被災地への支援活動等に関する事業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ふるさとづくり基金：寄附を通じた参加型の地方自治を実現し、愛南町のふるさとづくりに資するための事業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公共施設マネジメント基金：新規設置による増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防災対策基金：新規設置による増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ふるさとづくり基金：ふるさと寄附金の積立による増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決算の状況を踏まえ積み立てることとしているが、中長期的には減少していく見通しである。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基金運用利息の積立により増加した。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災害への備えのため、決算の状況を踏まえ積み立てることとしているが、</a:t>
          </a:r>
          <a:r>
            <a:rPr kumimoji="1" lang="ja-JP" altLang="ja-JP" sz="1300">
              <a:solidFill>
                <a:schemeClr val="dk1"/>
              </a:solidFill>
              <a:effectLst/>
              <a:latin typeface="+mn-lt"/>
              <a:ea typeface="+mn-ea"/>
              <a:cs typeface="+mn-cs"/>
            </a:rPr>
            <a:t>中長期的には減少していく見通しである。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繰上償還の財源として、取り崩したことにより、基金現在高は減少した。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地方債現在高は、今後、減少していく見通しであり、運用利息の積立てのみとする予定である。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22,019
21,924
238.99
17,822,751
16,922,051
829,869
9,842,782
21,289,437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551</a:t>
          </a:r>
          <a:r>
            <a:rPr lang="ja-JP" altLang="ja-JP" sz="1100" b="0" i="0" baseline="0">
              <a:solidFill>
                <a:schemeClr val="dk1"/>
              </a:solidFill>
              <a:effectLst/>
              <a:latin typeface="+mn-lt"/>
              <a:ea typeface="+mn-ea"/>
              <a:cs typeface="+mn-cs"/>
            </a:rPr>
            <a:t>人）や高い高齢化率</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年度末</a:t>
          </a:r>
          <a:r>
            <a:rPr lang="en-US" altLang="ja-JP" sz="1100" b="0" i="0" baseline="0">
              <a:solidFill>
                <a:sysClr val="windowText" lastClr="000000"/>
              </a:solidFill>
              <a:effectLst/>
              <a:latin typeface="+mn-lt"/>
              <a:ea typeface="+mn-ea"/>
              <a:cs typeface="+mn-cs"/>
            </a:rPr>
            <a:t>41.58</a:t>
          </a:r>
          <a:r>
            <a:rPr lang="ja-JP" altLang="ja-JP" sz="1100" b="0" i="0" baseline="0">
              <a:solidFill>
                <a:sysClr val="windowText" lastClr="000000"/>
              </a:solidFill>
              <a:effectLst/>
              <a:latin typeface="+mn-lt"/>
              <a:ea typeface="+mn-ea"/>
              <a:cs typeface="+mn-cs"/>
            </a:rPr>
            <a:t>％　県平均</a:t>
          </a:r>
          <a:r>
            <a:rPr lang="en-US" altLang="ja-JP" sz="1100" b="0" i="0" baseline="0">
              <a:solidFill>
                <a:sysClr val="windowText" lastClr="000000"/>
              </a:solidFill>
              <a:effectLst/>
              <a:latin typeface="+mn-lt"/>
              <a:ea typeface="+mn-ea"/>
              <a:cs typeface="+mn-cs"/>
            </a:rPr>
            <a:t>31.58</a:t>
          </a:r>
          <a:r>
            <a:rPr lang="ja-JP" altLang="ja-JP" sz="1100" b="0" i="0" baseline="0">
              <a:solidFill>
                <a:sysClr val="windowText" lastClr="000000"/>
              </a:solidFill>
              <a:effectLst/>
              <a:latin typeface="+mn-lt"/>
              <a:ea typeface="+mn-ea"/>
              <a:cs typeface="+mn-cs"/>
            </a:rPr>
            <a:t>％）に加え</a:t>
          </a:r>
          <a:r>
            <a:rPr lang="ja-JP" altLang="ja-JP" sz="1100" b="0" i="0" baseline="0">
              <a:solidFill>
                <a:schemeClr val="dk1"/>
              </a:solidFill>
              <a:effectLst/>
              <a:latin typeface="+mn-lt"/>
              <a:ea typeface="+mn-ea"/>
              <a:cs typeface="+mn-cs"/>
            </a:rPr>
            <a:t>、長引く景気低迷等による影響を受け、</a:t>
          </a:r>
          <a:r>
            <a:rPr lang="en-US" altLang="ja-JP" sz="1100" b="0" i="0" baseline="0">
              <a:solidFill>
                <a:schemeClr val="dk1"/>
              </a:solidFill>
              <a:effectLst/>
              <a:latin typeface="+mn-lt"/>
              <a:ea typeface="+mn-ea"/>
              <a:cs typeface="+mn-cs"/>
            </a:rPr>
            <a:t>0.22</a:t>
          </a:r>
          <a:r>
            <a:rPr lang="ja-JP" altLang="ja-JP" sz="1100" b="0" i="0" baseline="0">
              <a:solidFill>
                <a:schemeClr val="dk1"/>
              </a:solidFill>
              <a:effectLst/>
              <a:latin typeface="+mn-lt"/>
              <a:ea typeface="+mn-ea"/>
              <a:cs typeface="+mn-cs"/>
            </a:rPr>
            <a:t>と類似団体でも最下位に位置している。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そのため、行政評価</a:t>
          </a:r>
          <a:r>
            <a:rPr lang="ja-JP" altLang="en-US" sz="1100" b="0" i="0" baseline="0">
              <a:solidFill>
                <a:schemeClr val="dk1"/>
              </a:solidFill>
              <a:effectLst/>
              <a:latin typeface="+mn-lt"/>
              <a:ea typeface="+mn-ea"/>
              <a:cs typeface="+mn-cs"/>
            </a:rPr>
            <a:t>と連動した予算編成を行い、行政コストの縮減に努めるとともに、統廃合が可能な施設は</a:t>
          </a:r>
          <a:r>
            <a:rPr lang="ja-JP" altLang="ja-JP" sz="1100" b="0" i="0" baseline="0">
              <a:solidFill>
                <a:schemeClr val="dk1"/>
              </a:solidFill>
              <a:effectLst/>
              <a:latin typeface="+mn-lt"/>
              <a:ea typeface="+mn-ea"/>
              <a:cs typeface="+mn-cs"/>
            </a:rPr>
            <a:t>統廃合</a:t>
          </a:r>
          <a:r>
            <a:rPr lang="ja-JP" altLang="en-US" sz="1100" b="0" i="0" baseline="0">
              <a:solidFill>
                <a:schemeClr val="dk1"/>
              </a:solidFill>
              <a:effectLst/>
              <a:latin typeface="+mn-lt"/>
              <a:ea typeface="+mn-ea"/>
              <a:cs typeface="+mn-cs"/>
            </a:rPr>
            <a:t>するなどして、効率的な行財政運営を推進する。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そのほか、</a:t>
          </a:r>
          <a:r>
            <a:rPr lang="ja-JP" altLang="ja-JP" sz="1100" b="0" i="0" baseline="0">
              <a:solidFill>
                <a:schemeClr val="dk1"/>
              </a:solidFill>
              <a:effectLst/>
              <a:latin typeface="+mn-lt"/>
              <a:ea typeface="+mn-ea"/>
              <a:cs typeface="+mn-cs"/>
            </a:rPr>
            <a:t>投資的経費についても、事業の</a:t>
          </a:r>
          <a:r>
            <a:rPr lang="ja-JP" altLang="en-US" sz="1100" b="0" i="0" baseline="0">
              <a:solidFill>
                <a:schemeClr val="dk1"/>
              </a:solidFill>
              <a:effectLst/>
              <a:latin typeface="+mn-lt"/>
              <a:ea typeface="+mn-ea"/>
              <a:cs typeface="+mn-cs"/>
            </a:rPr>
            <a:t>緊急度・</a:t>
          </a:r>
          <a:r>
            <a:rPr lang="ja-JP" altLang="ja-JP" sz="1100" b="0" i="0" baseline="0">
              <a:solidFill>
                <a:schemeClr val="dk1"/>
              </a:solidFill>
              <a:effectLst/>
              <a:latin typeface="+mn-lt"/>
              <a:ea typeface="+mn-ea"/>
              <a:cs typeface="+mn-cs"/>
            </a:rPr>
            <a:t>優先度を考慮し、身の丈にあった事業の実施に努める</a:t>
          </a:r>
          <a:r>
            <a:rPr lang="ja-JP" altLang="en-US" sz="1100" b="0" i="0" baseline="0">
              <a:solidFill>
                <a:schemeClr val="dk1"/>
              </a:solidFill>
              <a:effectLst/>
              <a:latin typeface="+mn-lt"/>
              <a:ea typeface="+mn-ea"/>
              <a:cs typeface="+mn-cs"/>
            </a:rPr>
            <a:t>とともに、</a:t>
          </a:r>
          <a:r>
            <a:rPr lang="ja-JP" altLang="ja-JP" sz="1100" b="0" i="0" baseline="0">
              <a:solidFill>
                <a:schemeClr val="dk1"/>
              </a:solidFill>
              <a:effectLst/>
              <a:latin typeface="+mn-lt"/>
              <a:ea typeface="+mn-ea"/>
              <a:cs typeface="+mn-cs"/>
            </a:rPr>
            <a:t>町税</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徴収体制強化、町有財産の有効活用など</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自主財源の安定確保にも一層努めていく。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165100</xdr:rowOff>
    </xdr:to>
    <xdr:cxnSp macro="">
      <xdr:nvCxnSpPr>
        <xdr:cNvPr id="69" name="直線コネクタ 68"/>
        <xdr:cNvCxnSpPr/>
      </xdr:nvCxnSpPr>
      <xdr:spPr>
        <a:xfrm>
          <a:off x="4114800" y="76686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80" name="テキスト ボックス 79"/>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81" name="フローチャート: 判断 80"/>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2" name="テキスト ボックス 81"/>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88.2</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主な要因としては、地方交付税の段階的縮減等による普通交付税（臨時財政対策債含む）の減収（△</a:t>
          </a:r>
          <a:r>
            <a:rPr lang="en-US" altLang="ja-JP" sz="1100" b="0" i="0" baseline="0">
              <a:solidFill>
                <a:sysClr val="windowText" lastClr="000000"/>
              </a:solidFill>
              <a:effectLst/>
              <a:latin typeface="+mn-lt"/>
              <a:ea typeface="+mn-ea"/>
              <a:cs typeface="+mn-cs"/>
            </a:rPr>
            <a:t>214,179</a:t>
          </a:r>
          <a:r>
            <a:rPr lang="ja-JP" altLang="ja-JP" sz="1100" b="0" i="0" baseline="0">
              <a:solidFill>
                <a:sysClr val="windowText" lastClr="000000"/>
              </a:solidFill>
              <a:effectLst/>
              <a:latin typeface="+mn-lt"/>
              <a:ea typeface="+mn-ea"/>
              <a:cs typeface="+mn-cs"/>
            </a:rPr>
            <a:t>千円）により、分母となる経常一般財源が減少したこと、</a:t>
          </a:r>
          <a:r>
            <a:rPr lang="ja-JP" altLang="en-US" sz="1100" b="0" i="0" baseline="0">
              <a:solidFill>
                <a:sysClr val="windowText" lastClr="000000"/>
              </a:solidFill>
              <a:effectLst/>
              <a:latin typeface="+mn-lt"/>
              <a:ea typeface="+mn-ea"/>
              <a:cs typeface="+mn-cs"/>
            </a:rPr>
            <a:t>ごみ処理の広域化に伴うごみ収集業務委託料や小中学校の電算機器リース料</a:t>
          </a:r>
          <a:r>
            <a:rPr lang="ja-JP" altLang="ja-JP" sz="1100" b="0" i="0" baseline="0">
              <a:solidFill>
                <a:sysClr val="windowText" lastClr="000000"/>
              </a:solidFill>
              <a:effectLst/>
              <a:latin typeface="+mn-lt"/>
              <a:ea typeface="+mn-ea"/>
              <a:cs typeface="+mn-cs"/>
            </a:rPr>
            <a:t>の増加などによる物件費の増（前年度比</a:t>
          </a:r>
          <a:r>
            <a:rPr lang="en-US" altLang="ja-JP" sz="1100" b="0" i="0" baseline="0">
              <a:solidFill>
                <a:sysClr val="windowText" lastClr="000000"/>
              </a:solidFill>
              <a:effectLst/>
              <a:latin typeface="+mn-lt"/>
              <a:ea typeface="+mn-ea"/>
              <a:cs typeface="+mn-cs"/>
            </a:rPr>
            <a:t>57,286</a:t>
          </a:r>
          <a:r>
            <a:rPr lang="ja-JP" altLang="ja-JP" sz="1100" b="0" i="0" baseline="0">
              <a:solidFill>
                <a:sysClr val="windowText" lastClr="000000"/>
              </a:solidFill>
              <a:effectLst/>
              <a:latin typeface="+mn-lt"/>
              <a:ea typeface="+mn-ea"/>
              <a:cs typeface="+mn-cs"/>
            </a:rPr>
            <a:t>千円）</a:t>
          </a:r>
          <a:r>
            <a:rPr lang="ja-JP" altLang="ja-JP" sz="1100" b="0" i="0" baseline="0">
              <a:solidFill>
                <a:srgbClr val="FF0000"/>
              </a:solidFill>
              <a:effectLst/>
              <a:latin typeface="+mn-lt"/>
              <a:ea typeface="+mn-ea"/>
              <a:cs typeface="+mn-cs"/>
            </a:rPr>
            <a:t>、</a:t>
          </a:r>
          <a:r>
            <a:rPr lang="ja-JP" altLang="ja-JP" sz="1100" b="0" i="0" baseline="0">
              <a:solidFill>
                <a:schemeClr val="dk1"/>
              </a:solidFill>
              <a:effectLst/>
              <a:latin typeface="+mn-lt"/>
              <a:ea typeface="+mn-ea"/>
              <a:cs typeface="+mn-cs"/>
            </a:rPr>
            <a:t>介護・訓練等サービス給付費</a:t>
          </a:r>
          <a:r>
            <a:rPr lang="ja-JP" altLang="ja-JP" sz="1100" b="0" i="0" baseline="0">
              <a:solidFill>
                <a:sysClr val="windowText" lastClr="000000"/>
              </a:solidFill>
              <a:effectLst/>
              <a:latin typeface="+mn-lt"/>
              <a:ea typeface="+mn-ea"/>
              <a:cs typeface="+mn-cs"/>
            </a:rPr>
            <a:t>の増加などによる</a:t>
          </a:r>
          <a:r>
            <a:rPr lang="ja-JP" altLang="en-US" sz="1100" b="0" i="0" baseline="0">
              <a:solidFill>
                <a:sysClr val="windowText" lastClr="000000"/>
              </a:solidFill>
              <a:effectLst/>
              <a:latin typeface="+mn-lt"/>
              <a:ea typeface="+mn-ea"/>
              <a:cs typeface="+mn-cs"/>
            </a:rPr>
            <a:t>扶助費</a:t>
          </a:r>
          <a:r>
            <a:rPr lang="ja-JP" altLang="ja-JP" sz="1100" b="0" i="0" baseline="0">
              <a:solidFill>
                <a:sysClr val="windowText" lastClr="000000"/>
              </a:solidFill>
              <a:effectLst/>
              <a:latin typeface="+mn-lt"/>
              <a:ea typeface="+mn-ea"/>
              <a:cs typeface="+mn-cs"/>
            </a:rPr>
            <a:t>の増（前年度比</a:t>
          </a:r>
          <a:r>
            <a:rPr lang="en-US" altLang="ja-JP" sz="1100" b="0" i="0" baseline="0">
              <a:solidFill>
                <a:sysClr val="windowText" lastClr="000000"/>
              </a:solidFill>
              <a:effectLst/>
              <a:latin typeface="+mn-lt"/>
              <a:ea typeface="+mn-ea"/>
              <a:cs typeface="+mn-cs"/>
            </a:rPr>
            <a:t>50,069</a:t>
          </a:r>
          <a:r>
            <a:rPr lang="ja-JP" altLang="ja-JP" sz="1100" b="0" i="0" baseline="0">
              <a:solidFill>
                <a:sysClr val="windowText" lastClr="000000"/>
              </a:solidFill>
              <a:effectLst/>
              <a:latin typeface="+mn-lt"/>
              <a:ea typeface="+mn-ea"/>
              <a:cs typeface="+mn-cs"/>
            </a:rPr>
            <a:t>千円）が挙げられる。</a:t>
          </a:r>
          <a:endParaRPr lang="ja-JP" altLang="ja-JP" sz="1400">
            <a:solidFill>
              <a:sysClr val="windowText" lastClr="000000"/>
            </a:solidFill>
            <a:effectLst/>
          </a:endParaRPr>
        </a:p>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は、退職者不補充等による人件費の抑制にも限界があり、老朽化した施設の維持補修費等の増加も見込まれるため、集中と選択、行政評価によるスクラップ・アンド・ビルドを進め、更なる経常経費の節減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128815</xdr:rowOff>
    </xdr:from>
    <xdr:to>
      <xdr:col>23</xdr:col>
      <xdr:colOff>133350</xdr:colOff>
      <xdr:row>66</xdr:row>
      <xdr:rowOff>157238</xdr:rowOff>
    </xdr:to>
    <xdr:cxnSp macro="">
      <xdr:nvCxnSpPr>
        <xdr:cNvPr id="129" name="直線コネクタ 128"/>
        <xdr:cNvCxnSpPr/>
      </xdr:nvCxnSpPr>
      <xdr:spPr>
        <a:xfrm flipV="1">
          <a:off x="4953000" y="10415815"/>
          <a:ext cx="0" cy="1057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43742</xdr:rowOff>
    </xdr:from>
    <xdr:ext cx="762000" cy="259045"/>
    <xdr:sp macro="" textlink="">
      <xdr:nvSpPr>
        <xdr:cNvPr id="132" name="財政構造の弾力性最大値テキスト"/>
        <xdr:cNvSpPr txBox="1"/>
      </xdr:nvSpPr>
      <xdr:spPr>
        <a:xfrm>
          <a:off x="5041900" y="101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128815</xdr:rowOff>
    </xdr:from>
    <xdr:to>
      <xdr:col>24</xdr:col>
      <xdr:colOff>12700</xdr:colOff>
      <xdr:row>60</xdr:row>
      <xdr:rowOff>128815</xdr:rowOff>
    </xdr:to>
    <xdr:cxnSp macro="">
      <xdr:nvCxnSpPr>
        <xdr:cNvPr id="133" name="直線コネクタ 132"/>
        <xdr:cNvCxnSpPr/>
      </xdr:nvCxnSpPr>
      <xdr:spPr>
        <a:xfrm>
          <a:off x="4864100" y="1041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128815</xdr:rowOff>
    </xdr:from>
    <xdr:to>
      <xdr:col>23</xdr:col>
      <xdr:colOff>133350</xdr:colOff>
      <xdr:row>62</xdr:row>
      <xdr:rowOff>130628</xdr:rowOff>
    </xdr:to>
    <xdr:cxnSp macro="">
      <xdr:nvCxnSpPr>
        <xdr:cNvPr id="134" name="直線コネクタ 133"/>
        <xdr:cNvCxnSpPr/>
      </xdr:nvCxnSpPr>
      <xdr:spPr>
        <a:xfrm>
          <a:off x="4114800" y="10415815"/>
          <a:ext cx="8382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6851</xdr:rowOff>
    </xdr:from>
    <xdr:ext cx="762000" cy="259045"/>
    <xdr:sp macro="" textlink="">
      <xdr:nvSpPr>
        <xdr:cNvPr id="135" name="財政構造の弾力性平均値テキスト"/>
        <xdr:cNvSpPr txBox="1"/>
      </xdr:nvSpPr>
      <xdr:spPr>
        <a:xfrm>
          <a:off x="5041900" y="1080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34774</xdr:rowOff>
    </xdr:from>
    <xdr:to>
      <xdr:col>23</xdr:col>
      <xdr:colOff>184150</xdr:colOff>
      <xdr:row>63</xdr:row>
      <xdr:rowOff>136374</xdr:rowOff>
    </xdr:to>
    <xdr:sp macro="" textlink="">
      <xdr:nvSpPr>
        <xdr:cNvPr id="136" name="フローチャート: 判断 135"/>
        <xdr:cNvSpPr/>
      </xdr:nvSpPr>
      <xdr:spPr>
        <a:xfrm>
          <a:off x="49022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126093</xdr:rowOff>
    </xdr:from>
    <xdr:to>
      <xdr:col>19</xdr:col>
      <xdr:colOff>133350</xdr:colOff>
      <xdr:row>60</xdr:row>
      <xdr:rowOff>128815</xdr:rowOff>
    </xdr:to>
    <xdr:cxnSp macro="">
      <xdr:nvCxnSpPr>
        <xdr:cNvPr id="137" name="直線コネクタ 136"/>
        <xdr:cNvCxnSpPr/>
      </xdr:nvCxnSpPr>
      <xdr:spPr>
        <a:xfrm>
          <a:off x="3225800" y="9898743"/>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56848</xdr:rowOff>
    </xdr:from>
    <xdr:to>
      <xdr:col>19</xdr:col>
      <xdr:colOff>184150</xdr:colOff>
      <xdr:row>62</xdr:row>
      <xdr:rowOff>158448</xdr:rowOff>
    </xdr:to>
    <xdr:sp macro="" textlink="">
      <xdr:nvSpPr>
        <xdr:cNvPr id="138" name="フローチャート: 判断 137"/>
        <xdr:cNvSpPr/>
      </xdr:nvSpPr>
      <xdr:spPr>
        <a:xfrm>
          <a:off x="40640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143225</xdr:rowOff>
    </xdr:from>
    <xdr:ext cx="736600" cy="259045"/>
    <xdr:sp macro="" textlink="">
      <xdr:nvSpPr>
        <xdr:cNvPr id="139" name="テキスト ボックス 138"/>
        <xdr:cNvSpPr txBox="1"/>
      </xdr:nvSpPr>
      <xdr:spPr>
        <a:xfrm>
          <a:off x="3733800" y="107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126093</xdr:rowOff>
    </xdr:from>
    <xdr:to>
      <xdr:col>15</xdr:col>
      <xdr:colOff>82550</xdr:colOff>
      <xdr:row>58</xdr:row>
      <xdr:rowOff>81038</xdr:rowOff>
    </xdr:to>
    <xdr:cxnSp macro="">
      <xdr:nvCxnSpPr>
        <xdr:cNvPr id="140" name="直線コネクタ 139"/>
        <xdr:cNvCxnSpPr/>
      </xdr:nvCxnSpPr>
      <xdr:spPr>
        <a:xfrm flipV="1">
          <a:off x="2336800" y="98987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65617</xdr:rowOff>
    </xdr:from>
    <xdr:to>
      <xdr:col>15</xdr:col>
      <xdr:colOff>133350</xdr:colOff>
      <xdr:row>59</xdr:row>
      <xdr:rowOff>167217</xdr:rowOff>
    </xdr:to>
    <xdr:sp macro="" textlink="">
      <xdr:nvSpPr>
        <xdr:cNvPr id="141" name="フローチャート: 判断 140"/>
        <xdr:cNvSpPr/>
      </xdr:nvSpPr>
      <xdr:spPr>
        <a:xfrm>
          <a:off x="3175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151994</xdr:rowOff>
    </xdr:from>
    <xdr:ext cx="762000" cy="259045"/>
    <xdr:sp macro="" textlink="">
      <xdr:nvSpPr>
        <xdr:cNvPr id="142" name="テキスト ボックス 141"/>
        <xdr:cNvSpPr txBox="1"/>
      </xdr:nvSpPr>
      <xdr:spPr>
        <a:xfrm>
          <a:off x="2844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81038</xdr:rowOff>
    </xdr:from>
    <xdr:to>
      <xdr:col>11</xdr:col>
      <xdr:colOff>31750</xdr:colOff>
      <xdr:row>58</xdr:row>
      <xdr:rowOff>104019</xdr:rowOff>
    </xdr:to>
    <xdr:cxnSp macro="">
      <xdr:nvCxnSpPr>
        <xdr:cNvPr id="143" name="直線コネクタ 142"/>
        <xdr:cNvCxnSpPr/>
      </xdr:nvCxnSpPr>
      <xdr:spPr>
        <a:xfrm flipV="1">
          <a:off x="1447800" y="100251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110672</xdr:rowOff>
    </xdr:from>
    <xdr:to>
      <xdr:col>7</xdr:col>
      <xdr:colOff>31750</xdr:colOff>
      <xdr:row>59</xdr:row>
      <xdr:rowOff>40822</xdr:rowOff>
    </xdr:to>
    <xdr:sp macro="" textlink="">
      <xdr:nvSpPr>
        <xdr:cNvPr id="146" name="フローチャート: 判断 145"/>
        <xdr:cNvSpPr/>
      </xdr:nvSpPr>
      <xdr:spPr>
        <a:xfrm>
          <a:off x="1397000" y="1005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25599</xdr:rowOff>
    </xdr:from>
    <xdr:ext cx="762000" cy="259045"/>
    <xdr:sp macro="" textlink="">
      <xdr:nvSpPr>
        <xdr:cNvPr id="147" name="テキスト ボックス 146"/>
        <xdr:cNvSpPr txBox="1"/>
      </xdr:nvSpPr>
      <xdr:spPr>
        <a:xfrm>
          <a:off x="10668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53" name="楕円 152"/>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96355</xdr:rowOff>
    </xdr:from>
    <xdr:ext cx="762000" cy="259045"/>
    <xdr:sp macro="" textlink="">
      <xdr:nvSpPr>
        <xdr:cNvPr id="154" name="財政構造の弾力性該当値テキスト"/>
        <xdr:cNvSpPr txBox="1"/>
      </xdr:nvSpPr>
      <xdr:spPr>
        <a:xfrm>
          <a:off x="5041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78015</xdr:rowOff>
    </xdr:from>
    <xdr:to>
      <xdr:col>19</xdr:col>
      <xdr:colOff>184150</xdr:colOff>
      <xdr:row>61</xdr:row>
      <xdr:rowOff>8165</xdr:rowOff>
    </xdr:to>
    <xdr:sp macro="" textlink="">
      <xdr:nvSpPr>
        <xdr:cNvPr id="155" name="楕円 154"/>
        <xdr:cNvSpPr/>
      </xdr:nvSpPr>
      <xdr:spPr>
        <a:xfrm>
          <a:off x="4064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18342</xdr:rowOff>
    </xdr:from>
    <xdr:ext cx="736600" cy="259045"/>
    <xdr:sp macro="" textlink="">
      <xdr:nvSpPr>
        <xdr:cNvPr id="156" name="テキスト ボックス 155"/>
        <xdr:cNvSpPr txBox="1"/>
      </xdr:nvSpPr>
      <xdr:spPr>
        <a:xfrm>
          <a:off x="3733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75293</xdr:rowOff>
    </xdr:from>
    <xdr:to>
      <xdr:col>15</xdr:col>
      <xdr:colOff>133350</xdr:colOff>
      <xdr:row>58</xdr:row>
      <xdr:rowOff>5443</xdr:rowOff>
    </xdr:to>
    <xdr:sp macro="" textlink="">
      <xdr:nvSpPr>
        <xdr:cNvPr id="157" name="楕円 156"/>
        <xdr:cNvSpPr/>
      </xdr:nvSpPr>
      <xdr:spPr>
        <a:xfrm>
          <a:off x="3175000" y="98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15620</xdr:rowOff>
    </xdr:from>
    <xdr:ext cx="762000" cy="259045"/>
    <xdr:sp macro="" textlink="">
      <xdr:nvSpPr>
        <xdr:cNvPr id="158" name="テキスト ボックス 157"/>
        <xdr:cNvSpPr txBox="1"/>
      </xdr:nvSpPr>
      <xdr:spPr>
        <a:xfrm>
          <a:off x="2844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30238</xdr:rowOff>
    </xdr:from>
    <xdr:to>
      <xdr:col>11</xdr:col>
      <xdr:colOff>82550</xdr:colOff>
      <xdr:row>58</xdr:row>
      <xdr:rowOff>131838</xdr:rowOff>
    </xdr:to>
    <xdr:sp macro="" textlink="">
      <xdr:nvSpPr>
        <xdr:cNvPr id="159" name="楕円 158"/>
        <xdr:cNvSpPr/>
      </xdr:nvSpPr>
      <xdr:spPr>
        <a:xfrm>
          <a:off x="2286000" y="99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142015</xdr:rowOff>
    </xdr:from>
    <xdr:ext cx="762000" cy="259045"/>
    <xdr:sp macro="" textlink="">
      <xdr:nvSpPr>
        <xdr:cNvPr id="160" name="テキスト ボックス 159"/>
        <xdr:cNvSpPr txBox="1"/>
      </xdr:nvSpPr>
      <xdr:spPr>
        <a:xfrm>
          <a:off x="1955800" y="974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53219</xdr:rowOff>
    </xdr:from>
    <xdr:to>
      <xdr:col>7</xdr:col>
      <xdr:colOff>31750</xdr:colOff>
      <xdr:row>58</xdr:row>
      <xdr:rowOff>154819</xdr:rowOff>
    </xdr:to>
    <xdr:sp macro="" textlink="">
      <xdr:nvSpPr>
        <xdr:cNvPr id="161" name="楕円 160"/>
        <xdr:cNvSpPr/>
      </xdr:nvSpPr>
      <xdr:spPr>
        <a:xfrm>
          <a:off x="13970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164996</xdr:rowOff>
    </xdr:from>
    <xdr:ext cx="762000" cy="259045"/>
    <xdr:sp macro="" textlink="">
      <xdr:nvSpPr>
        <xdr:cNvPr id="162" name="テキスト ボックス 161"/>
        <xdr:cNvSpPr txBox="1"/>
      </xdr:nvSpPr>
      <xdr:spPr>
        <a:xfrm>
          <a:off x="1066800" y="976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類似団体、全国及び愛媛県平均と比較して</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最も</a:t>
          </a:r>
          <a:r>
            <a:rPr lang="ja-JP" altLang="en-US" sz="1100" b="0" i="0" baseline="0">
              <a:solidFill>
                <a:sysClr val="windowText" lastClr="000000"/>
              </a:solidFill>
              <a:effectLst/>
              <a:latin typeface="+mn-lt"/>
              <a:ea typeface="+mn-ea"/>
              <a:cs typeface="+mn-cs"/>
            </a:rPr>
            <a:t>高い水準</a:t>
          </a:r>
          <a:r>
            <a:rPr lang="ja-JP" altLang="ja-JP" sz="1100" b="0" i="0" baseline="0">
              <a:solidFill>
                <a:sysClr val="windowText" lastClr="000000"/>
              </a:solidFill>
              <a:effectLst/>
              <a:latin typeface="+mn-lt"/>
              <a:ea typeface="+mn-ea"/>
              <a:cs typeface="+mn-cs"/>
            </a:rPr>
            <a:t>（人口</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人当たり</a:t>
          </a:r>
          <a:r>
            <a:rPr lang="en-US" altLang="ja-JP" sz="1100" b="0" i="0" baseline="0">
              <a:solidFill>
                <a:sysClr val="windowText" lastClr="000000"/>
              </a:solidFill>
              <a:effectLst/>
              <a:latin typeface="+mn-lt"/>
              <a:ea typeface="+mn-ea"/>
              <a:cs typeface="+mn-cs"/>
            </a:rPr>
            <a:t>219,148</a:t>
          </a:r>
          <a:r>
            <a:rPr lang="ja-JP" altLang="ja-JP" sz="1100" b="0" i="0" baseline="0">
              <a:solidFill>
                <a:sysClr val="windowText" lastClr="000000"/>
              </a:solidFill>
              <a:effectLst/>
              <a:latin typeface="+mn-lt"/>
              <a:ea typeface="+mn-ea"/>
              <a:cs typeface="+mn-cs"/>
            </a:rPr>
            <a:t>円）となっている。</a:t>
          </a:r>
          <a:r>
            <a:rPr lang="ja-JP" altLang="ja-JP" sz="1100" b="0" i="0" baseline="0">
              <a:solidFill>
                <a:srgbClr val="FF0000"/>
              </a:solidFill>
              <a:effectLst/>
              <a:latin typeface="+mn-lt"/>
              <a:ea typeface="+mn-ea"/>
              <a:cs typeface="+mn-cs"/>
            </a:rPr>
            <a:t>　　</a:t>
          </a:r>
          <a:endParaRPr lang="ja-JP" altLang="ja-JP" sz="1400">
            <a:solidFill>
              <a:srgbClr val="FF0000"/>
            </a:solidFill>
            <a:effectLst/>
          </a:endParaRPr>
        </a:p>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chemeClr val="dk1"/>
              </a:solidFill>
              <a:effectLst/>
              <a:latin typeface="+mn-lt"/>
              <a:ea typeface="+mn-ea"/>
              <a:cs typeface="+mn-cs"/>
            </a:rPr>
            <a:t>人件費は、前年度比△</a:t>
          </a:r>
          <a:r>
            <a:rPr lang="en-US" altLang="ja-JP" sz="1100" b="0" i="0" baseline="0">
              <a:solidFill>
                <a:schemeClr val="dk1"/>
              </a:solidFill>
              <a:effectLst/>
              <a:latin typeface="+mn-lt"/>
              <a:ea typeface="+mn-ea"/>
              <a:cs typeface="+mn-cs"/>
            </a:rPr>
            <a:t>9,424</a:t>
          </a:r>
          <a:r>
            <a:rPr lang="ja-JP" altLang="ja-JP" sz="1100" b="0" i="0" baseline="0">
              <a:solidFill>
                <a:schemeClr val="dk1"/>
              </a:solidFill>
              <a:effectLst/>
              <a:latin typeface="+mn-lt"/>
              <a:ea typeface="+mn-ea"/>
              <a:cs typeface="+mn-cs"/>
            </a:rPr>
            <a:t>千円、物件費は、前年度比△</a:t>
          </a:r>
          <a:r>
            <a:rPr lang="en-US" altLang="ja-JP" sz="1100" b="0" i="0" baseline="0">
              <a:solidFill>
                <a:schemeClr val="dk1"/>
              </a:solidFill>
              <a:effectLst/>
              <a:latin typeface="+mn-lt"/>
              <a:ea typeface="+mn-ea"/>
              <a:cs typeface="+mn-cs"/>
            </a:rPr>
            <a:t>230,990</a:t>
          </a:r>
          <a:r>
            <a:rPr lang="ja-JP" altLang="ja-JP" sz="1100" b="0" i="0" baseline="0">
              <a:solidFill>
                <a:schemeClr val="dk1"/>
              </a:solidFill>
              <a:effectLst/>
              <a:latin typeface="+mn-lt"/>
              <a:ea typeface="+mn-ea"/>
              <a:cs typeface="+mn-cs"/>
            </a:rPr>
            <a:t>千円、維持補修費は、前年度比△</a:t>
          </a:r>
          <a:r>
            <a:rPr lang="en-US" altLang="ja-JP" sz="1100" b="0" i="0" baseline="0">
              <a:solidFill>
                <a:schemeClr val="dk1"/>
              </a:solidFill>
              <a:effectLst/>
              <a:latin typeface="+mn-lt"/>
              <a:ea typeface="+mn-ea"/>
              <a:cs typeface="+mn-cs"/>
            </a:rPr>
            <a:t>7,326</a:t>
          </a:r>
          <a:r>
            <a:rPr lang="ja-JP" altLang="ja-JP" sz="1100" b="0" i="0" baseline="0">
              <a:solidFill>
                <a:schemeClr val="dk1"/>
              </a:solidFill>
              <a:effectLst/>
              <a:latin typeface="+mn-lt"/>
              <a:ea typeface="+mn-ea"/>
              <a:cs typeface="+mn-cs"/>
            </a:rPr>
            <a:t>千円と、それぞれ減少している</a:t>
          </a:r>
          <a:r>
            <a:rPr lang="ja-JP" altLang="en-US" sz="1100" b="0" i="0" baseline="0">
              <a:solidFill>
                <a:schemeClr val="dk1"/>
              </a:solidFill>
              <a:effectLst/>
              <a:latin typeface="+mn-lt"/>
              <a:ea typeface="+mn-ea"/>
              <a:cs typeface="+mn-cs"/>
            </a:rPr>
            <a:t>ものの</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町村合併に伴い一部事務組合から引き継いだ消防本部やごみ処理施設</a:t>
          </a:r>
          <a:r>
            <a:rPr lang="ja-JP" altLang="en-US" sz="1100" b="0" i="0" baseline="0">
              <a:solidFill>
                <a:sysClr val="windowText" lastClr="000000"/>
              </a:solidFill>
              <a:effectLst/>
              <a:latin typeface="+mn-lt"/>
              <a:ea typeface="+mn-ea"/>
              <a:cs typeface="+mn-cs"/>
            </a:rPr>
            <a:t>の影響や、半島部を多く有する地理的要件などにより、</a:t>
          </a:r>
          <a:r>
            <a:rPr lang="ja-JP" altLang="ja-JP" sz="1100" b="0" i="0" baseline="0">
              <a:solidFill>
                <a:sysClr val="windowText" lastClr="000000"/>
              </a:solidFill>
              <a:effectLst/>
              <a:latin typeface="+mn-lt"/>
              <a:ea typeface="+mn-ea"/>
              <a:cs typeface="+mn-cs"/>
            </a:rPr>
            <a:t>人件費や</a:t>
          </a:r>
          <a:r>
            <a:rPr lang="ja-JP" altLang="en-US" sz="1100" b="0" i="0" baseline="0">
              <a:solidFill>
                <a:sysClr val="windowText" lastClr="000000"/>
              </a:solidFill>
              <a:effectLst/>
              <a:latin typeface="+mn-lt"/>
              <a:ea typeface="+mn-ea"/>
              <a:cs typeface="+mn-cs"/>
            </a:rPr>
            <a:t>物件費は類似団体と比較して</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高い水準にあることから、結果、人口一人当たりのコストも高い水準となっている。</a:t>
          </a:r>
          <a:r>
            <a:rPr lang="ja-JP" altLang="ja-JP" sz="1100" b="0" i="0" baseline="0">
              <a:solidFill>
                <a:sysClr val="windowText" lastClr="000000"/>
              </a:solidFill>
              <a:effectLst/>
              <a:latin typeface="+mn-lt"/>
              <a:ea typeface="+mn-ea"/>
              <a:cs typeface="+mn-cs"/>
            </a:rPr>
            <a:t>今後も更なる定員の適正化や維持管理費等の経費節減に努める。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169777</xdr:rowOff>
    </xdr:from>
    <xdr:to>
      <xdr:col>23</xdr:col>
      <xdr:colOff>133350</xdr:colOff>
      <xdr:row>88</xdr:row>
      <xdr:rowOff>139587</xdr:rowOff>
    </xdr:to>
    <xdr:cxnSp macro="">
      <xdr:nvCxnSpPr>
        <xdr:cNvPr id="194" name="直線コネクタ 193"/>
        <xdr:cNvCxnSpPr/>
      </xdr:nvCxnSpPr>
      <xdr:spPr>
        <a:xfrm flipV="1">
          <a:off x="4953000" y="13885777"/>
          <a:ext cx="0" cy="1341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111664</xdr:rowOff>
    </xdr:from>
    <xdr:ext cx="762000" cy="259045"/>
    <xdr:sp macro="" textlink="">
      <xdr:nvSpPr>
        <xdr:cNvPr id="195" name="人件費・物件費等の状況最小値テキスト"/>
        <xdr:cNvSpPr txBox="1"/>
      </xdr:nvSpPr>
      <xdr:spPr>
        <a:xfrm>
          <a:off x="5041900" y="1519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139587</xdr:rowOff>
    </xdr:from>
    <xdr:to>
      <xdr:col>24</xdr:col>
      <xdr:colOff>12700</xdr:colOff>
      <xdr:row>88</xdr:row>
      <xdr:rowOff>139587</xdr:rowOff>
    </xdr:to>
    <xdr:cxnSp macro="">
      <xdr:nvCxnSpPr>
        <xdr:cNvPr id="196" name="直線コネクタ 195"/>
        <xdr:cNvCxnSpPr/>
      </xdr:nvCxnSpPr>
      <xdr:spPr>
        <a:xfrm>
          <a:off x="4864100" y="1522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84704</xdr:rowOff>
    </xdr:from>
    <xdr:ext cx="762000" cy="259045"/>
    <xdr:sp macro="" textlink="">
      <xdr:nvSpPr>
        <xdr:cNvPr id="197" name="人件費・物件費等の状況最大値テキスト"/>
        <xdr:cNvSpPr txBox="1"/>
      </xdr:nvSpPr>
      <xdr:spPr>
        <a:xfrm>
          <a:off x="5041900" y="1362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169777</xdr:rowOff>
    </xdr:from>
    <xdr:to>
      <xdr:col>24</xdr:col>
      <xdr:colOff>12700</xdr:colOff>
      <xdr:row>80</xdr:row>
      <xdr:rowOff>169777</xdr:rowOff>
    </xdr:to>
    <xdr:cxnSp macro="">
      <xdr:nvCxnSpPr>
        <xdr:cNvPr id="198" name="直線コネクタ 197"/>
        <xdr:cNvCxnSpPr/>
      </xdr:nvCxnSpPr>
      <xdr:spPr>
        <a:xfrm>
          <a:off x="4864100" y="1388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139587</xdr:rowOff>
    </xdr:from>
    <xdr:to>
      <xdr:col>23</xdr:col>
      <xdr:colOff>133350</xdr:colOff>
      <xdr:row>89</xdr:row>
      <xdr:rowOff>32793</xdr:rowOff>
    </xdr:to>
    <xdr:cxnSp macro="">
      <xdr:nvCxnSpPr>
        <xdr:cNvPr id="199" name="直線コネクタ 198"/>
        <xdr:cNvCxnSpPr/>
      </xdr:nvCxnSpPr>
      <xdr:spPr>
        <a:xfrm flipV="1">
          <a:off x="4114800" y="15227187"/>
          <a:ext cx="838200" cy="6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91181</xdr:rowOff>
    </xdr:from>
    <xdr:ext cx="762000" cy="259045"/>
    <xdr:sp macro="" textlink="">
      <xdr:nvSpPr>
        <xdr:cNvPr id="200" name="人件費・物件費等の状況平均値テキスト"/>
        <xdr:cNvSpPr txBox="1"/>
      </xdr:nvSpPr>
      <xdr:spPr>
        <a:xfrm>
          <a:off x="5041900" y="1449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74654</xdr:rowOff>
    </xdr:from>
    <xdr:to>
      <xdr:col>23</xdr:col>
      <xdr:colOff>184150</xdr:colOff>
      <xdr:row>86</xdr:row>
      <xdr:rowOff>4804</xdr:rowOff>
    </xdr:to>
    <xdr:sp macro="" textlink="">
      <xdr:nvSpPr>
        <xdr:cNvPr id="201" name="フローチャート: 判断 200"/>
        <xdr:cNvSpPr/>
      </xdr:nvSpPr>
      <xdr:spPr>
        <a:xfrm>
          <a:off x="4902200" y="146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61002</xdr:rowOff>
    </xdr:from>
    <xdr:to>
      <xdr:col>19</xdr:col>
      <xdr:colOff>133350</xdr:colOff>
      <xdr:row>89</xdr:row>
      <xdr:rowOff>32793</xdr:rowOff>
    </xdr:to>
    <xdr:cxnSp macro="">
      <xdr:nvCxnSpPr>
        <xdr:cNvPr id="202" name="直線コネクタ 201"/>
        <xdr:cNvCxnSpPr/>
      </xdr:nvCxnSpPr>
      <xdr:spPr>
        <a:xfrm>
          <a:off x="3225800" y="15148602"/>
          <a:ext cx="889000" cy="14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52880</xdr:rowOff>
    </xdr:from>
    <xdr:to>
      <xdr:col>19</xdr:col>
      <xdr:colOff>184150</xdr:colOff>
      <xdr:row>85</xdr:row>
      <xdr:rowOff>154480</xdr:rowOff>
    </xdr:to>
    <xdr:sp macro="" textlink="">
      <xdr:nvSpPr>
        <xdr:cNvPr id="203" name="フローチャート: 判断 202"/>
        <xdr:cNvSpPr/>
      </xdr:nvSpPr>
      <xdr:spPr>
        <a:xfrm>
          <a:off x="4064000" y="146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164657</xdr:rowOff>
    </xdr:from>
    <xdr:ext cx="736600" cy="259045"/>
    <xdr:sp macro="" textlink="">
      <xdr:nvSpPr>
        <xdr:cNvPr id="204" name="テキスト ボックス 203"/>
        <xdr:cNvSpPr txBox="1"/>
      </xdr:nvSpPr>
      <xdr:spPr>
        <a:xfrm>
          <a:off x="3733800" y="1439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61002</xdr:rowOff>
    </xdr:from>
    <xdr:to>
      <xdr:col>15</xdr:col>
      <xdr:colOff>82550</xdr:colOff>
      <xdr:row>88</xdr:row>
      <xdr:rowOff>123499</xdr:rowOff>
    </xdr:to>
    <xdr:cxnSp macro="">
      <xdr:nvCxnSpPr>
        <xdr:cNvPr id="205" name="直線コネクタ 204"/>
        <xdr:cNvCxnSpPr/>
      </xdr:nvCxnSpPr>
      <xdr:spPr>
        <a:xfrm flipV="1">
          <a:off x="2336800" y="15148602"/>
          <a:ext cx="889000" cy="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167418</xdr:rowOff>
    </xdr:from>
    <xdr:to>
      <xdr:col>15</xdr:col>
      <xdr:colOff>133350</xdr:colOff>
      <xdr:row>85</xdr:row>
      <xdr:rowOff>97568</xdr:rowOff>
    </xdr:to>
    <xdr:sp macro="" textlink="">
      <xdr:nvSpPr>
        <xdr:cNvPr id="206" name="フローチャート: 判断 205"/>
        <xdr:cNvSpPr/>
      </xdr:nvSpPr>
      <xdr:spPr>
        <a:xfrm>
          <a:off x="3175000" y="145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107745</xdr:rowOff>
    </xdr:from>
    <xdr:ext cx="762000" cy="259045"/>
    <xdr:sp macro="" textlink="">
      <xdr:nvSpPr>
        <xdr:cNvPr id="207" name="テキスト ボックス 206"/>
        <xdr:cNvSpPr txBox="1"/>
      </xdr:nvSpPr>
      <xdr:spPr>
        <a:xfrm>
          <a:off x="2844800" y="143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136795</xdr:rowOff>
    </xdr:from>
    <xdr:to>
      <xdr:col>11</xdr:col>
      <xdr:colOff>31750</xdr:colOff>
      <xdr:row>88</xdr:row>
      <xdr:rowOff>123499</xdr:rowOff>
    </xdr:to>
    <xdr:cxnSp macro="">
      <xdr:nvCxnSpPr>
        <xdr:cNvPr id="208" name="直線コネクタ 207"/>
        <xdr:cNvCxnSpPr/>
      </xdr:nvCxnSpPr>
      <xdr:spPr>
        <a:xfrm>
          <a:off x="1447800" y="15052945"/>
          <a:ext cx="889000" cy="15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55834</xdr:rowOff>
    </xdr:from>
    <xdr:to>
      <xdr:col>11</xdr:col>
      <xdr:colOff>82550</xdr:colOff>
      <xdr:row>84</xdr:row>
      <xdr:rowOff>157434</xdr:rowOff>
    </xdr:to>
    <xdr:sp macro="" textlink="">
      <xdr:nvSpPr>
        <xdr:cNvPr id="209" name="フローチャート: 判断 208"/>
        <xdr:cNvSpPr/>
      </xdr:nvSpPr>
      <xdr:spPr>
        <a:xfrm>
          <a:off x="2286000" y="1445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167611</xdr:rowOff>
    </xdr:from>
    <xdr:ext cx="762000" cy="259045"/>
    <xdr:sp macro="" textlink="">
      <xdr:nvSpPr>
        <xdr:cNvPr id="210" name="テキスト ボックス 209"/>
        <xdr:cNvSpPr txBox="1"/>
      </xdr:nvSpPr>
      <xdr:spPr>
        <a:xfrm>
          <a:off x="1955800" y="142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116515</xdr:rowOff>
    </xdr:from>
    <xdr:to>
      <xdr:col>7</xdr:col>
      <xdr:colOff>31750</xdr:colOff>
      <xdr:row>84</xdr:row>
      <xdr:rowOff>46665</xdr:rowOff>
    </xdr:to>
    <xdr:sp macro="" textlink="">
      <xdr:nvSpPr>
        <xdr:cNvPr id="211" name="フローチャート: 判断 210"/>
        <xdr:cNvSpPr/>
      </xdr:nvSpPr>
      <xdr:spPr>
        <a:xfrm>
          <a:off x="1397000" y="1434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56842</xdr:rowOff>
    </xdr:from>
    <xdr:ext cx="762000" cy="259045"/>
    <xdr:sp macro="" textlink="">
      <xdr:nvSpPr>
        <xdr:cNvPr id="212" name="テキスト ボックス 211"/>
        <xdr:cNvSpPr txBox="1"/>
      </xdr:nvSpPr>
      <xdr:spPr>
        <a:xfrm>
          <a:off x="1066800" y="1411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88787</xdr:rowOff>
    </xdr:from>
    <xdr:to>
      <xdr:col>23</xdr:col>
      <xdr:colOff>184150</xdr:colOff>
      <xdr:row>89</xdr:row>
      <xdr:rowOff>18937</xdr:rowOff>
    </xdr:to>
    <xdr:sp macro="" textlink="">
      <xdr:nvSpPr>
        <xdr:cNvPr id="218" name="楕円 217"/>
        <xdr:cNvSpPr/>
      </xdr:nvSpPr>
      <xdr:spPr>
        <a:xfrm>
          <a:off x="4902200" y="1517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156114</xdr:rowOff>
    </xdr:from>
    <xdr:ext cx="762000" cy="259045"/>
    <xdr:sp macro="" textlink="">
      <xdr:nvSpPr>
        <xdr:cNvPr id="219" name="人件費・物件費等の状況該当値テキスト"/>
        <xdr:cNvSpPr txBox="1"/>
      </xdr:nvSpPr>
      <xdr:spPr>
        <a:xfrm>
          <a:off x="5041900" y="1507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153443</xdr:rowOff>
    </xdr:from>
    <xdr:to>
      <xdr:col>19</xdr:col>
      <xdr:colOff>184150</xdr:colOff>
      <xdr:row>89</xdr:row>
      <xdr:rowOff>83593</xdr:rowOff>
    </xdr:to>
    <xdr:sp macro="" textlink="">
      <xdr:nvSpPr>
        <xdr:cNvPr id="220" name="楕円 219"/>
        <xdr:cNvSpPr/>
      </xdr:nvSpPr>
      <xdr:spPr>
        <a:xfrm>
          <a:off x="4064000" y="1524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68370</xdr:rowOff>
    </xdr:from>
    <xdr:ext cx="736600" cy="259045"/>
    <xdr:sp macro="" textlink="">
      <xdr:nvSpPr>
        <xdr:cNvPr id="221" name="テキスト ボックス 220"/>
        <xdr:cNvSpPr txBox="1"/>
      </xdr:nvSpPr>
      <xdr:spPr>
        <a:xfrm>
          <a:off x="3733800" y="1532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10202</xdr:rowOff>
    </xdr:from>
    <xdr:to>
      <xdr:col>15</xdr:col>
      <xdr:colOff>133350</xdr:colOff>
      <xdr:row>88</xdr:row>
      <xdr:rowOff>111802</xdr:rowOff>
    </xdr:to>
    <xdr:sp macro="" textlink="">
      <xdr:nvSpPr>
        <xdr:cNvPr id="222" name="楕円 221"/>
        <xdr:cNvSpPr/>
      </xdr:nvSpPr>
      <xdr:spPr>
        <a:xfrm>
          <a:off x="3175000" y="150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96579</xdr:rowOff>
    </xdr:from>
    <xdr:ext cx="762000" cy="259045"/>
    <xdr:sp macro="" textlink="">
      <xdr:nvSpPr>
        <xdr:cNvPr id="223" name="テキスト ボックス 222"/>
        <xdr:cNvSpPr txBox="1"/>
      </xdr:nvSpPr>
      <xdr:spPr>
        <a:xfrm>
          <a:off x="2844800" y="1518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72699</xdr:rowOff>
    </xdr:from>
    <xdr:to>
      <xdr:col>11</xdr:col>
      <xdr:colOff>82550</xdr:colOff>
      <xdr:row>89</xdr:row>
      <xdr:rowOff>2849</xdr:rowOff>
    </xdr:to>
    <xdr:sp macro="" textlink="">
      <xdr:nvSpPr>
        <xdr:cNvPr id="224" name="楕円 223"/>
        <xdr:cNvSpPr/>
      </xdr:nvSpPr>
      <xdr:spPr>
        <a:xfrm>
          <a:off x="2286000" y="151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159076</xdr:rowOff>
    </xdr:from>
    <xdr:ext cx="762000" cy="259045"/>
    <xdr:sp macro="" textlink="">
      <xdr:nvSpPr>
        <xdr:cNvPr id="225" name="テキスト ボックス 224"/>
        <xdr:cNvSpPr txBox="1"/>
      </xdr:nvSpPr>
      <xdr:spPr>
        <a:xfrm>
          <a:off x="1955800" y="1524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85995</xdr:rowOff>
    </xdr:from>
    <xdr:to>
      <xdr:col>7</xdr:col>
      <xdr:colOff>31750</xdr:colOff>
      <xdr:row>88</xdr:row>
      <xdr:rowOff>16145</xdr:rowOff>
    </xdr:to>
    <xdr:sp macro="" textlink="">
      <xdr:nvSpPr>
        <xdr:cNvPr id="226" name="楕円 225"/>
        <xdr:cNvSpPr/>
      </xdr:nvSpPr>
      <xdr:spPr>
        <a:xfrm>
          <a:off x="1397000" y="150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922</xdr:rowOff>
    </xdr:from>
    <xdr:ext cx="762000" cy="259045"/>
    <xdr:sp macro="" textlink="">
      <xdr:nvSpPr>
        <xdr:cNvPr id="227" name="テキスト ボックス 226"/>
        <xdr:cNvSpPr txBox="1"/>
      </xdr:nvSpPr>
      <xdr:spPr>
        <a:xfrm>
          <a:off x="1066800" y="15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ラスパイレス指数は</a:t>
          </a:r>
          <a:r>
            <a:rPr lang="en-US" altLang="ja-JP" sz="1100" b="0" i="0" baseline="0">
              <a:solidFill>
                <a:schemeClr val="dk1"/>
              </a:solidFill>
              <a:effectLst/>
              <a:latin typeface="+mn-lt"/>
              <a:ea typeface="+mn-ea"/>
              <a:cs typeface="+mn-cs"/>
            </a:rPr>
            <a:t>89.0</a:t>
          </a:r>
          <a:r>
            <a:rPr lang="ja-JP" altLang="ja-JP" sz="1100" b="0" i="0" baseline="0">
              <a:solidFill>
                <a:schemeClr val="dk1"/>
              </a:solidFill>
              <a:effectLst/>
              <a:latin typeface="+mn-lt"/>
              <a:ea typeface="+mn-ea"/>
              <a:cs typeface="+mn-cs"/>
            </a:rPr>
            <a:t>で、全国町村平均</a:t>
          </a:r>
          <a:r>
            <a:rPr lang="en-US" altLang="ja-JP" sz="1100" b="0" i="0" baseline="0">
              <a:solidFill>
                <a:schemeClr val="dk1"/>
              </a:solidFill>
              <a:effectLst/>
              <a:latin typeface="+mn-lt"/>
              <a:ea typeface="+mn-ea"/>
              <a:cs typeface="+mn-cs"/>
            </a:rPr>
            <a:t>96.4</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96.1</a:t>
          </a:r>
          <a:r>
            <a:rPr lang="ja-JP" altLang="ja-JP" sz="1100" b="0" i="0" baseline="0">
              <a:solidFill>
                <a:schemeClr val="dk1"/>
              </a:solidFill>
              <a:effectLst/>
              <a:latin typeface="+mn-lt"/>
              <a:ea typeface="+mn-ea"/>
              <a:cs typeface="+mn-cs"/>
            </a:rPr>
            <a:t>と比較しても低い水準にある。今後も引続き給与の適正化に努める。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9878</xdr:rowOff>
    </xdr:from>
    <xdr:to>
      <xdr:col>81</xdr:col>
      <xdr:colOff>44450</xdr:colOff>
      <xdr:row>89</xdr:row>
      <xdr:rowOff>150284</xdr:rowOff>
    </xdr:to>
    <xdr:cxnSp macro="">
      <xdr:nvCxnSpPr>
        <xdr:cNvPr id="256" name="直線コネクタ 255"/>
        <xdr:cNvCxnSpPr/>
      </xdr:nvCxnSpPr>
      <xdr:spPr>
        <a:xfrm flipV="1">
          <a:off x="17018000" y="14068778"/>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7"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8" name="直線コネクタ 257"/>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96255</xdr:rowOff>
    </xdr:from>
    <xdr:ext cx="762000" cy="259045"/>
    <xdr:sp macro="" textlink="">
      <xdr:nvSpPr>
        <xdr:cNvPr id="259" name="給与水準   （国との比較）最大値テキスト"/>
        <xdr:cNvSpPr txBox="1"/>
      </xdr:nvSpPr>
      <xdr:spPr>
        <a:xfrm>
          <a:off x="17106900" y="1381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9878</xdr:rowOff>
    </xdr:from>
    <xdr:to>
      <xdr:col>81</xdr:col>
      <xdr:colOff>133350</xdr:colOff>
      <xdr:row>82</xdr:row>
      <xdr:rowOff>9878</xdr:rowOff>
    </xdr:to>
    <xdr:cxnSp macro="">
      <xdr:nvCxnSpPr>
        <xdr:cNvPr id="260" name="直線コネクタ 259"/>
        <xdr:cNvCxnSpPr/>
      </xdr:nvCxnSpPr>
      <xdr:spPr>
        <a:xfrm>
          <a:off x="16929100" y="1406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9878</xdr:rowOff>
    </xdr:from>
    <xdr:to>
      <xdr:col>81</xdr:col>
      <xdr:colOff>44450</xdr:colOff>
      <xdr:row>82</xdr:row>
      <xdr:rowOff>9878</xdr:rowOff>
    </xdr:to>
    <xdr:cxnSp macro="">
      <xdr:nvCxnSpPr>
        <xdr:cNvPr id="261" name="直線コネクタ 260"/>
        <xdr:cNvCxnSpPr/>
      </xdr:nvCxnSpPr>
      <xdr:spPr>
        <a:xfrm>
          <a:off x="16179800" y="14068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25699</xdr:rowOff>
    </xdr:from>
    <xdr:ext cx="762000" cy="259045"/>
    <xdr:sp macro="" textlink="">
      <xdr:nvSpPr>
        <xdr:cNvPr id="262" name="給与水準   （国との比較）平均値テキスト"/>
        <xdr:cNvSpPr txBox="1"/>
      </xdr:nvSpPr>
      <xdr:spPr>
        <a:xfrm>
          <a:off x="17106900" y="1494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63" name="フローチャート: 判断 262"/>
        <xdr:cNvSpPr/>
      </xdr:nvSpPr>
      <xdr:spPr>
        <a:xfrm>
          <a:off x="16967200" y="149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87489</xdr:rowOff>
    </xdr:from>
    <xdr:to>
      <xdr:col>77</xdr:col>
      <xdr:colOff>44450</xdr:colOff>
      <xdr:row>82</xdr:row>
      <xdr:rowOff>9878</xdr:rowOff>
    </xdr:to>
    <xdr:cxnSp macro="">
      <xdr:nvCxnSpPr>
        <xdr:cNvPr id="264" name="直線コネクタ 263"/>
        <xdr:cNvCxnSpPr/>
      </xdr:nvCxnSpPr>
      <xdr:spPr>
        <a:xfrm>
          <a:off x="15290800" y="139749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53622</xdr:rowOff>
    </xdr:from>
    <xdr:to>
      <xdr:col>77</xdr:col>
      <xdr:colOff>95250</xdr:colOff>
      <xdr:row>87</xdr:row>
      <xdr:rowOff>155222</xdr:rowOff>
    </xdr:to>
    <xdr:sp macro="" textlink="">
      <xdr:nvSpPr>
        <xdr:cNvPr id="265" name="フローチャート: 判断 264"/>
        <xdr:cNvSpPr/>
      </xdr:nvSpPr>
      <xdr:spPr>
        <a:xfrm>
          <a:off x="16129000" y="1496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66" name="テキスト ボックス 265"/>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81</xdr:row>
      <xdr:rowOff>87489</xdr:rowOff>
    </xdr:to>
    <xdr:cxnSp macro="">
      <xdr:nvCxnSpPr>
        <xdr:cNvPr id="267" name="直線コネクタ 266"/>
        <xdr:cNvCxnSpPr/>
      </xdr:nvCxnSpPr>
      <xdr:spPr>
        <a:xfrm>
          <a:off x="14401800" y="139481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26811</xdr:rowOff>
    </xdr:from>
    <xdr:to>
      <xdr:col>73</xdr:col>
      <xdr:colOff>44450</xdr:colOff>
      <xdr:row>87</xdr:row>
      <xdr:rowOff>128411</xdr:rowOff>
    </xdr:to>
    <xdr:sp macro="" textlink="">
      <xdr:nvSpPr>
        <xdr:cNvPr id="268" name="フローチャート: 判断 267"/>
        <xdr:cNvSpPr/>
      </xdr:nvSpPr>
      <xdr:spPr>
        <a:xfrm>
          <a:off x="15240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69" name="テキスト ボックス 268"/>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81</xdr:row>
      <xdr:rowOff>60678</xdr:rowOff>
    </xdr:to>
    <xdr:cxnSp macro="">
      <xdr:nvCxnSpPr>
        <xdr:cNvPr id="270" name="直線コネクタ 269"/>
        <xdr:cNvCxnSpPr/>
      </xdr:nvCxnSpPr>
      <xdr:spPr>
        <a:xfrm>
          <a:off x="13512800" y="138676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71" name="フローチャート: 判断 270"/>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72" name="テキスト ボックス 271"/>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3" name="フローチャート: 判断 272"/>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74" name="テキスト ボックス 273"/>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130528</xdr:rowOff>
    </xdr:from>
    <xdr:to>
      <xdr:col>81</xdr:col>
      <xdr:colOff>95250</xdr:colOff>
      <xdr:row>82</xdr:row>
      <xdr:rowOff>60678</xdr:rowOff>
    </xdr:to>
    <xdr:sp macro="" textlink="">
      <xdr:nvSpPr>
        <xdr:cNvPr id="280" name="楕円 279"/>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51805</xdr:rowOff>
    </xdr:from>
    <xdr:ext cx="762000" cy="259045"/>
    <xdr:sp macro="" textlink="">
      <xdr:nvSpPr>
        <xdr:cNvPr id="281" name="給与水準   （国との比較）該当値テキスト"/>
        <xdr:cNvSpPr txBox="1"/>
      </xdr:nvSpPr>
      <xdr:spPr>
        <a:xfrm>
          <a:off x="17106900" y="13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130528</xdr:rowOff>
    </xdr:from>
    <xdr:to>
      <xdr:col>77</xdr:col>
      <xdr:colOff>95250</xdr:colOff>
      <xdr:row>82</xdr:row>
      <xdr:rowOff>60678</xdr:rowOff>
    </xdr:to>
    <xdr:sp macro="" textlink="">
      <xdr:nvSpPr>
        <xdr:cNvPr id="282" name="楕円 281"/>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70855</xdr:rowOff>
    </xdr:from>
    <xdr:ext cx="736600" cy="259045"/>
    <xdr:sp macro="" textlink="">
      <xdr:nvSpPr>
        <xdr:cNvPr id="283" name="テキスト ボックス 282"/>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36689</xdr:rowOff>
    </xdr:from>
    <xdr:to>
      <xdr:col>73</xdr:col>
      <xdr:colOff>44450</xdr:colOff>
      <xdr:row>81</xdr:row>
      <xdr:rowOff>138289</xdr:rowOff>
    </xdr:to>
    <xdr:sp macro="" textlink="">
      <xdr:nvSpPr>
        <xdr:cNvPr id="284" name="楕円 283"/>
        <xdr:cNvSpPr/>
      </xdr:nvSpPr>
      <xdr:spPr>
        <a:xfrm>
          <a:off x="15240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148466</xdr:rowOff>
    </xdr:from>
    <xdr:ext cx="762000" cy="259045"/>
    <xdr:sp macro="" textlink="">
      <xdr:nvSpPr>
        <xdr:cNvPr id="285" name="テキスト ボックス 284"/>
        <xdr:cNvSpPr txBox="1"/>
      </xdr:nvSpPr>
      <xdr:spPr>
        <a:xfrm>
          <a:off x="14909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86" name="楕円 285"/>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87" name="テキスト ボックス 286"/>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100895</xdr:rowOff>
    </xdr:from>
    <xdr:to>
      <xdr:col>64</xdr:col>
      <xdr:colOff>152400</xdr:colOff>
      <xdr:row>81</xdr:row>
      <xdr:rowOff>31045</xdr:rowOff>
    </xdr:to>
    <xdr:sp macro="" textlink="">
      <xdr:nvSpPr>
        <xdr:cNvPr id="288" name="楕円 287"/>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41222</xdr:rowOff>
    </xdr:from>
    <xdr:ext cx="762000" cy="259045"/>
    <xdr:sp macro="" textlink="">
      <xdr:nvSpPr>
        <xdr:cNvPr id="289" name="テキスト ボックス 288"/>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町村合併に伴い一部事務組合の職員の身分がそのまま引き継がれたことや、半島部を多く有する地理的要件などもあり、職員数の削減にも限界はあるが、職員数自体は、年々減少傾向にある。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しかしながら、</a:t>
          </a:r>
          <a:r>
            <a:rPr lang="ja-JP" altLang="en-US" sz="1100" b="0" i="0" baseline="0">
              <a:solidFill>
                <a:sysClr val="windowText" lastClr="000000"/>
              </a:solidFill>
              <a:effectLst/>
              <a:latin typeface="+mn-lt"/>
              <a:ea typeface="+mn-ea"/>
              <a:cs typeface="+mn-cs"/>
            </a:rPr>
            <a:t>人口の減少が前年度比△</a:t>
          </a:r>
          <a:r>
            <a:rPr lang="en-US" altLang="ja-JP" sz="1100" b="0" i="0" baseline="0">
              <a:solidFill>
                <a:sysClr val="windowText" lastClr="000000"/>
              </a:solidFill>
              <a:effectLst/>
              <a:latin typeface="+mn-lt"/>
              <a:ea typeface="+mn-ea"/>
              <a:cs typeface="+mn-cs"/>
            </a:rPr>
            <a:t>551</a:t>
          </a:r>
          <a:r>
            <a:rPr lang="ja-JP" altLang="en-US" sz="1100" b="0" i="0" baseline="0">
              <a:solidFill>
                <a:sysClr val="windowText" lastClr="000000"/>
              </a:solidFill>
              <a:effectLst/>
              <a:latin typeface="+mn-lt"/>
              <a:ea typeface="+mn-ea"/>
              <a:cs typeface="+mn-cs"/>
            </a:rPr>
            <a:t>人となることから、結果、</a:t>
          </a:r>
          <a:r>
            <a:rPr lang="ja-JP" altLang="ja-JP" sz="1100" b="0" i="0" baseline="0">
              <a:solidFill>
                <a:sysClr val="windowText" lastClr="000000"/>
              </a:solidFill>
              <a:effectLst/>
              <a:latin typeface="+mn-lt"/>
              <a:ea typeface="+mn-ea"/>
              <a:cs typeface="+mn-cs"/>
            </a:rPr>
            <a:t>人口</a:t>
          </a:r>
          <a:r>
            <a:rPr lang="en-US" altLang="ja-JP" sz="1100" b="0" i="0" baseline="0">
              <a:solidFill>
                <a:sysClr val="windowText" lastClr="000000"/>
              </a:solidFill>
              <a:effectLst/>
              <a:latin typeface="+mn-lt"/>
              <a:ea typeface="+mn-ea"/>
              <a:cs typeface="+mn-cs"/>
            </a:rPr>
            <a:t>1,000</a:t>
          </a:r>
          <a:r>
            <a:rPr lang="ja-JP" altLang="ja-JP" sz="1100" b="0" i="0" baseline="0">
              <a:solidFill>
                <a:sysClr val="windowText" lastClr="000000"/>
              </a:solidFill>
              <a:effectLst/>
              <a:latin typeface="+mn-lt"/>
              <a:ea typeface="+mn-ea"/>
              <a:cs typeface="+mn-cs"/>
            </a:rPr>
            <a:t>人当たりの職員数は、</a:t>
          </a:r>
          <a:r>
            <a:rPr lang="en-US" altLang="ja-JP" sz="1100" b="0" i="0" baseline="0">
              <a:solidFill>
                <a:sysClr val="windowText" lastClr="000000"/>
              </a:solidFill>
              <a:effectLst/>
              <a:latin typeface="+mn-lt"/>
              <a:ea typeface="+mn-ea"/>
              <a:cs typeface="+mn-cs"/>
            </a:rPr>
            <a:t>16.26</a:t>
          </a:r>
          <a:r>
            <a:rPr lang="ja-JP" altLang="ja-JP" sz="1100" b="0" i="0" baseline="0">
              <a:solidFill>
                <a:sysClr val="windowText" lastClr="000000"/>
              </a:solidFill>
              <a:effectLst/>
              <a:latin typeface="+mn-lt"/>
              <a:ea typeface="+mn-ea"/>
              <a:cs typeface="+mn-cs"/>
            </a:rPr>
            <a:t>人（前年度比</a:t>
          </a:r>
          <a:r>
            <a:rPr lang="en-US" altLang="ja-JP" sz="1100" b="0" i="0" baseline="0">
              <a:solidFill>
                <a:sysClr val="windowText" lastClr="000000"/>
              </a:solidFill>
              <a:effectLst/>
              <a:latin typeface="+mn-lt"/>
              <a:ea typeface="+mn-ea"/>
              <a:cs typeface="+mn-cs"/>
            </a:rPr>
            <a:t>0.4</a:t>
          </a:r>
          <a:r>
            <a:rPr lang="ja-JP" altLang="ja-JP" sz="1100" b="0" i="0" baseline="0">
              <a:solidFill>
                <a:sysClr val="windowText" lastClr="000000"/>
              </a:solidFill>
              <a:effectLst/>
              <a:latin typeface="+mn-lt"/>
              <a:ea typeface="+mn-ea"/>
              <a:cs typeface="+mn-cs"/>
            </a:rPr>
            <a:t>人</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）で、類似団体中最も多い状態である。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そのため、施設の統廃合や指定管理者制度の導入などに努め、職員の適正な人員配置を行いながら、より一層の定員適正化を図る。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68</xdr:row>
      <xdr:rowOff>42999</xdr:rowOff>
    </xdr:to>
    <xdr:cxnSp macro="">
      <xdr:nvCxnSpPr>
        <xdr:cNvPr id="321" name="直線コネクタ 320"/>
        <xdr:cNvCxnSpPr/>
      </xdr:nvCxnSpPr>
      <xdr:spPr>
        <a:xfrm flipV="1">
          <a:off x="17018000" y="10052141"/>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15076</xdr:rowOff>
    </xdr:from>
    <xdr:ext cx="762000" cy="259045"/>
    <xdr:sp macro="" textlink="">
      <xdr:nvSpPr>
        <xdr:cNvPr id="322" name="定員管理の状況最小値テキスト"/>
        <xdr:cNvSpPr txBox="1"/>
      </xdr:nvSpPr>
      <xdr:spPr>
        <a:xfrm>
          <a:off x="17106900" y="116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42999</xdr:rowOff>
    </xdr:from>
    <xdr:to>
      <xdr:col>81</xdr:col>
      <xdr:colOff>133350</xdr:colOff>
      <xdr:row>68</xdr:row>
      <xdr:rowOff>42999</xdr:rowOff>
    </xdr:to>
    <xdr:cxnSp macro="">
      <xdr:nvCxnSpPr>
        <xdr:cNvPr id="323" name="直線コネクタ 322"/>
        <xdr:cNvCxnSpPr/>
      </xdr:nvCxnSpPr>
      <xdr:spPr>
        <a:xfrm>
          <a:off x="16929100" y="1170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4"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5" name="直線コネクタ 324"/>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145506</xdr:rowOff>
    </xdr:from>
    <xdr:to>
      <xdr:col>81</xdr:col>
      <xdr:colOff>44450</xdr:colOff>
      <xdr:row>68</xdr:row>
      <xdr:rowOff>42999</xdr:rowOff>
    </xdr:to>
    <xdr:cxnSp macro="">
      <xdr:nvCxnSpPr>
        <xdr:cNvPr id="326" name="直線コネクタ 325"/>
        <xdr:cNvCxnSpPr/>
      </xdr:nvCxnSpPr>
      <xdr:spPr>
        <a:xfrm>
          <a:off x="16179800" y="1163265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2467</xdr:rowOff>
    </xdr:from>
    <xdr:ext cx="762000" cy="259045"/>
    <xdr:sp macro="" textlink="">
      <xdr:nvSpPr>
        <xdr:cNvPr id="327" name="定員管理の状況平均値テキスト"/>
        <xdr:cNvSpPr txBox="1"/>
      </xdr:nvSpPr>
      <xdr:spPr>
        <a:xfrm>
          <a:off x="17106900" y="10632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157390</xdr:rowOff>
    </xdr:from>
    <xdr:to>
      <xdr:col>81</xdr:col>
      <xdr:colOff>95250</xdr:colOff>
      <xdr:row>63</xdr:row>
      <xdr:rowOff>87540</xdr:rowOff>
    </xdr:to>
    <xdr:sp macro="" textlink="">
      <xdr:nvSpPr>
        <xdr:cNvPr id="328" name="フローチャート: 判断 327"/>
        <xdr:cNvSpPr/>
      </xdr:nvSpPr>
      <xdr:spPr>
        <a:xfrm>
          <a:off x="16967200" y="1078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145506</xdr:rowOff>
    </xdr:from>
    <xdr:to>
      <xdr:col>77</xdr:col>
      <xdr:colOff>44450</xdr:colOff>
      <xdr:row>67</xdr:row>
      <xdr:rowOff>157571</xdr:rowOff>
    </xdr:to>
    <xdr:cxnSp macro="">
      <xdr:nvCxnSpPr>
        <xdr:cNvPr id="329" name="直線コネクタ 328"/>
        <xdr:cNvCxnSpPr/>
      </xdr:nvCxnSpPr>
      <xdr:spPr>
        <a:xfrm flipV="1">
          <a:off x="15290800" y="116326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131535</xdr:rowOff>
    </xdr:from>
    <xdr:to>
      <xdr:col>77</xdr:col>
      <xdr:colOff>95250</xdr:colOff>
      <xdr:row>63</xdr:row>
      <xdr:rowOff>61685</xdr:rowOff>
    </xdr:to>
    <xdr:sp macro="" textlink="">
      <xdr:nvSpPr>
        <xdr:cNvPr id="330" name="フローチャート: 判断 329"/>
        <xdr:cNvSpPr/>
      </xdr:nvSpPr>
      <xdr:spPr>
        <a:xfrm>
          <a:off x="16129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71862</xdr:rowOff>
    </xdr:from>
    <xdr:ext cx="736600" cy="259045"/>
    <xdr:sp macro="" textlink="">
      <xdr:nvSpPr>
        <xdr:cNvPr id="331" name="テキスト ボックス 330"/>
        <xdr:cNvSpPr txBox="1"/>
      </xdr:nvSpPr>
      <xdr:spPr>
        <a:xfrm>
          <a:off x="15798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157571</xdr:rowOff>
    </xdr:from>
    <xdr:to>
      <xdr:col>72</xdr:col>
      <xdr:colOff>203200</xdr:colOff>
      <xdr:row>67</xdr:row>
      <xdr:rowOff>167912</xdr:rowOff>
    </xdr:to>
    <xdr:cxnSp macro="">
      <xdr:nvCxnSpPr>
        <xdr:cNvPr id="332" name="直線コネクタ 331"/>
        <xdr:cNvCxnSpPr/>
      </xdr:nvCxnSpPr>
      <xdr:spPr>
        <a:xfrm flipV="1">
          <a:off x="14401800" y="1164472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72934</xdr:rowOff>
    </xdr:from>
    <xdr:to>
      <xdr:col>73</xdr:col>
      <xdr:colOff>44450</xdr:colOff>
      <xdr:row>63</xdr:row>
      <xdr:rowOff>3084</xdr:rowOff>
    </xdr:to>
    <xdr:sp macro="" textlink="">
      <xdr:nvSpPr>
        <xdr:cNvPr id="333" name="フローチャート: 判断 332"/>
        <xdr:cNvSpPr/>
      </xdr:nvSpPr>
      <xdr:spPr>
        <a:xfrm>
          <a:off x="15240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13261</xdr:rowOff>
    </xdr:from>
    <xdr:ext cx="762000" cy="259045"/>
    <xdr:sp macro="" textlink="">
      <xdr:nvSpPr>
        <xdr:cNvPr id="334" name="テキスト ボックス 333"/>
        <xdr:cNvSpPr txBox="1"/>
      </xdr:nvSpPr>
      <xdr:spPr>
        <a:xfrm>
          <a:off x="14909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166188</xdr:rowOff>
    </xdr:from>
    <xdr:to>
      <xdr:col>68</xdr:col>
      <xdr:colOff>152400</xdr:colOff>
      <xdr:row>67</xdr:row>
      <xdr:rowOff>167912</xdr:rowOff>
    </xdr:to>
    <xdr:cxnSp macro="">
      <xdr:nvCxnSpPr>
        <xdr:cNvPr id="335" name="直線コネクタ 334"/>
        <xdr:cNvCxnSpPr/>
      </xdr:nvCxnSpPr>
      <xdr:spPr>
        <a:xfrm>
          <a:off x="13512800" y="11653338"/>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132352</xdr:rowOff>
    </xdr:from>
    <xdr:to>
      <xdr:col>68</xdr:col>
      <xdr:colOff>203200</xdr:colOff>
      <xdr:row>62</xdr:row>
      <xdr:rowOff>62502</xdr:rowOff>
    </xdr:to>
    <xdr:sp macro="" textlink="">
      <xdr:nvSpPr>
        <xdr:cNvPr id="336" name="フローチャート: 判断 335"/>
        <xdr:cNvSpPr/>
      </xdr:nvSpPr>
      <xdr:spPr>
        <a:xfrm>
          <a:off x="14351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72679</xdr:rowOff>
    </xdr:from>
    <xdr:ext cx="762000" cy="259045"/>
    <xdr:sp macro="" textlink="">
      <xdr:nvSpPr>
        <xdr:cNvPr id="337" name="テキスト ボックス 336"/>
        <xdr:cNvSpPr txBox="1"/>
      </xdr:nvSpPr>
      <xdr:spPr>
        <a:xfrm>
          <a:off x="14020800" y="103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38" name="フローチャート: 判断 33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39" name="テキスト ボックス 33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163649</xdr:rowOff>
    </xdr:from>
    <xdr:to>
      <xdr:col>81</xdr:col>
      <xdr:colOff>95250</xdr:colOff>
      <xdr:row>68</xdr:row>
      <xdr:rowOff>93799</xdr:rowOff>
    </xdr:to>
    <xdr:sp macro="" textlink="">
      <xdr:nvSpPr>
        <xdr:cNvPr id="345" name="楕円 344"/>
        <xdr:cNvSpPr/>
      </xdr:nvSpPr>
      <xdr:spPr>
        <a:xfrm>
          <a:off x="16967200" y="116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67</xdr:row>
      <xdr:rowOff>59526</xdr:rowOff>
    </xdr:from>
    <xdr:ext cx="762000" cy="259045"/>
    <xdr:sp macro="" textlink="">
      <xdr:nvSpPr>
        <xdr:cNvPr id="346" name="定員管理の状況該当値テキスト"/>
        <xdr:cNvSpPr txBox="1"/>
      </xdr:nvSpPr>
      <xdr:spPr>
        <a:xfrm>
          <a:off x="17106900" y="1154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94706</xdr:rowOff>
    </xdr:from>
    <xdr:to>
      <xdr:col>77</xdr:col>
      <xdr:colOff>95250</xdr:colOff>
      <xdr:row>68</xdr:row>
      <xdr:rowOff>24856</xdr:rowOff>
    </xdr:to>
    <xdr:sp macro="" textlink="">
      <xdr:nvSpPr>
        <xdr:cNvPr id="347" name="楕円 346"/>
        <xdr:cNvSpPr/>
      </xdr:nvSpPr>
      <xdr:spPr>
        <a:xfrm>
          <a:off x="16129000" y="11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9633</xdr:rowOff>
    </xdr:from>
    <xdr:ext cx="736600" cy="259045"/>
    <xdr:sp macro="" textlink="">
      <xdr:nvSpPr>
        <xdr:cNvPr id="348" name="テキスト ボックス 347"/>
        <xdr:cNvSpPr txBox="1"/>
      </xdr:nvSpPr>
      <xdr:spPr>
        <a:xfrm>
          <a:off x="15798800" y="1166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106771</xdr:rowOff>
    </xdr:from>
    <xdr:to>
      <xdr:col>73</xdr:col>
      <xdr:colOff>44450</xdr:colOff>
      <xdr:row>68</xdr:row>
      <xdr:rowOff>36921</xdr:rowOff>
    </xdr:to>
    <xdr:sp macro="" textlink="">
      <xdr:nvSpPr>
        <xdr:cNvPr id="349" name="楕円 348"/>
        <xdr:cNvSpPr/>
      </xdr:nvSpPr>
      <xdr:spPr>
        <a:xfrm>
          <a:off x="15240000" y="115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68</xdr:row>
      <xdr:rowOff>21698</xdr:rowOff>
    </xdr:from>
    <xdr:ext cx="762000" cy="259045"/>
    <xdr:sp macro="" textlink="">
      <xdr:nvSpPr>
        <xdr:cNvPr id="350" name="テキスト ボックス 349"/>
        <xdr:cNvSpPr txBox="1"/>
      </xdr:nvSpPr>
      <xdr:spPr>
        <a:xfrm>
          <a:off x="14909800" y="1168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117112</xdr:rowOff>
    </xdr:from>
    <xdr:to>
      <xdr:col>68</xdr:col>
      <xdr:colOff>203200</xdr:colOff>
      <xdr:row>68</xdr:row>
      <xdr:rowOff>47262</xdr:rowOff>
    </xdr:to>
    <xdr:sp macro="" textlink="">
      <xdr:nvSpPr>
        <xdr:cNvPr id="351" name="楕円 350"/>
        <xdr:cNvSpPr/>
      </xdr:nvSpPr>
      <xdr:spPr>
        <a:xfrm>
          <a:off x="14351000" y="116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68</xdr:row>
      <xdr:rowOff>32039</xdr:rowOff>
    </xdr:from>
    <xdr:ext cx="762000" cy="259045"/>
    <xdr:sp macro="" textlink="">
      <xdr:nvSpPr>
        <xdr:cNvPr id="352" name="テキスト ボックス 351"/>
        <xdr:cNvSpPr txBox="1"/>
      </xdr:nvSpPr>
      <xdr:spPr>
        <a:xfrm>
          <a:off x="14020800" y="1169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115388</xdr:rowOff>
    </xdr:from>
    <xdr:to>
      <xdr:col>64</xdr:col>
      <xdr:colOff>152400</xdr:colOff>
      <xdr:row>68</xdr:row>
      <xdr:rowOff>45538</xdr:rowOff>
    </xdr:to>
    <xdr:sp macro="" textlink="">
      <xdr:nvSpPr>
        <xdr:cNvPr id="353" name="楕円 352"/>
        <xdr:cNvSpPr/>
      </xdr:nvSpPr>
      <xdr:spPr>
        <a:xfrm>
          <a:off x="13462000" y="116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68</xdr:row>
      <xdr:rowOff>30315</xdr:rowOff>
    </xdr:from>
    <xdr:ext cx="762000" cy="259045"/>
    <xdr:sp macro="" textlink="">
      <xdr:nvSpPr>
        <xdr:cNvPr id="354" name="テキスト ボックス 353"/>
        <xdr:cNvSpPr txBox="1"/>
      </xdr:nvSpPr>
      <xdr:spPr>
        <a:xfrm>
          <a:off x="13131800" y="1168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緊急度・優先度を考慮しながら投資的事業を実施</a:t>
          </a:r>
          <a:r>
            <a:rPr lang="ja-JP" altLang="en-US" sz="1100" b="0" i="0" baseline="0">
              <a:solidFill>
                <a:sysClr val="windowText" lastClr="000000"/>
              </a:solidFill>
              <a:effectLst/>
              <a:latin typeface="+mn-lt"/>
              <a:ea typeface="+mn-ea"/>
              <a:cs typeface="+mn-cs"/>
            </a:rPr>
            <a:t>することで</a:t>
          </a:r>
          <a:r>
            <a:rPr lang="ja-JP" altLang="ja-JP" sz="1100" b="0" i="0" baseline="0">
              <a:solidFill>
                <a:sysClr val="windowText" lastClr="000000"/>
              </a:solidFill>
              <a:effectLst/>
              <a:latin typeface="+mn-lt"/>
              <a:ea typeface="+mn-ea"/>
              <a:cs typeface="+mn-cs"/>
            </a:rPr>
            <a:t>地方債発行の抑制に努めており、</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ヵ年平均で、</a:t>
          </a:r>
          <a:r>
            <a:rPr lang="ja-JP" altLang="ja-JP" sz="1100" b="0" i="0" baseline="0">
              <a:solidFill>
                <a:schemeClr val="dk1"/>
              </a:solidFill>
              <a:effectLst/>
              <a:latin typeface="+mn-lt"/>
              <a:ea typeface="+mn-ea"/>
              <a:cs typeface="+mn-cs"/>
            </a:rPr>
            <a:t>類似団体</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全国</a:t>
          </a:r>
          <a:r>
            <a:rPr lang="ja-JP" altLang="ja-JP" sz="1100" b="0" i="0" baseline="0">
              <a:solidFill>
                <a:sysClr val="windowText" lastClr="000000"/>
              </a:solidFill>
              <a:effectLst/>
              <a:latin typeface="+mn-lt"/>
              <a:ea typeface="+mn-ea"/>
              <a:cs typeface="+mn-cs"/>
            </a:rPr>
            <a:t>及び愛媛県平均を共に下回る</a:t>
          </a:r>
          <a:r>
            <a:rPr lang="en-US" altLang="ja-JP" sz="1100" b="0" i="0" baseline="0">
              <a:solidFill>
                <a:sysClr val="windowText" lastClr="000000"/>
              </a:solidFill>
              <a:effectLst/>
              <a:latin typeface="+mn-lt"/>
              <a:ea typeface="+mn-ea"/>
              <a:cs typeface="+mn-cs"/>
            </a:rPr>
            <a:t>6.1</a:t>
          </a:r>
          <a:r>
            <a:rPr lang="ja-JP" altLang="ja-JP" sz="1100" b="0" i="0" baseline="0">
              <a:solidFill>
                <a:sysClr val="windowText" lastClr="000000"/>
              </a:solidFill>
              <a:effectLst/>
              <a:latin typeface="+mn-lt"/>
              <a:ea typeface="+mn-ea"/>
              <a:cs typeface="+mn-cs"/>
            </a:rPr>
            <a:t>％となり、前年度と比較して、</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ポイント低下した。</a:t>
          </a:r>
          <a:endParaRPr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しかしながら、単年度で見ると、平成</a:t>
          </a:r>
          <a:r>
            <a:rPr lang="en-US" altLang="ja-JP" sz="1100" b="0" i="0" baseline="0">
              <a:solidFill>
                <a:sysClr val="windowText" lastClr="000000"/>
              </a:solidFill>
              <a:effectLst/>
              <a:latin typeface="+mn-lt"/>
              <a:ea typeface="+mn-ea"/>
              <a:cs typeface="+mn-cs"/>
            </a:rPr>
            <a:t>29</a:t>
          </a:r>
          <a:r>
            <a:rPr lang="ja-JP" altLang="en-US"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6.7</a:t>
          </a:r>
          <a:r>
            <a:rPr lang="ja-JP" altLang="en-US" sz="1100" b="0" i="0" baseline="0">
              <a:solidFill>
                <a:sysClr val="windowText" lastClr="000000"/>
              </a:solidFill>
              <a:effectLst/>
              <a:latin typeface="+mn-lt"/>
              <a:ea typeface="+mn-ea"/>
              <a:cs typeface="+mn-cs"/>
            </a:rPr>
            <a:t>％で、前年度と比較すると</a:t>
          </a:r>
          <a:r>
            <a:rPr lang="en-US" altLang="ja-JP" sz="1100" b="0" i="0" baseline="0">
              <a:solidFill>
                <a:sysClr val="windowText" lastClr="000000"/>
              </a:solidFill>
              <a:effectLst/>
              <a:latin typeface="+mn-lt"/>
              <a:ea typeface="+mn-ea"/>
              <a:cs typeface="+mn-cs"/>
            </a:rPr>
            <a:t>0.7</a:t>
          </a:r>
          <a:r>
            <a:rPr lang="ja-JP" altLang="en-US" sz="1100" b="0" i="0" baseline="0">
              <a:solidFill>
                <a:sysClr val="windowText" lastClr="000000"/>
              </a:solidFill>
              <a:effectLst/>
              <a:latin typeface="+mn-lt"/>
              <a:ea typeface="+mn-ea"/>
              <a:cs typeface="+mn-cs"/>
            </a:rPr>
            <a:t>ポイント上昇した。</a:t>
          </a:r>
          <a:endParaRPr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今後も、選択と集中による投資的経費の縮減を図りながら公債費の抑制に努め、将来を見据えた身の丈にあった財政運営を行う。</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45</xdr:row>
      <xdr:rowOff>13758</xdr:rowOff>
    </xdr:to>
    <xdr:cxnSp macro="">
      <xdr:nvCxnSpPr>
        <xdr:cNvPr id="384" name="直線コネクタ 383"/>
        <xdr:cNvCxnSpPr/>
      </xdr:nvCxnSpPr>
      <xdr:spPr>
        <a:xfrm flipV="1">
          <a:off x="17018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157285</xdr:rowOff>
    </xdr:from>
    <xdr:ext cx="762000" cy="259045"/>
    <xdr:sp macro="" textlink="">
      <xdr:nvSpPr>
        <xdr:cNvPr id="385" name="公債費負担の状況最小値テキスト"/>
        <xdr:cNvSpPr txBox="1"/>
      </xdr:nvSpPr>
      <xdr:spPr>
        <a:xfrm>
          <a:off x="17106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13758</xdr:rowOff>
    </xdr:from>
    <xdr:to>
      <xdr:col>81</xdr:col>
      <xdr:colOff>133350</xdr:colOff>
      <xdr:row>45</xdr:row>
      <xdr:rowOff>13758</xdr:rowOff>
    </xdr:to>
    <xdr:cxnSp macro="">
      <xdr:nvCxnSpPr>
        <xdr:cNvPr id="386" name="直線コネクタ 385"/>
        <xdr:cNvCxnSpPr/>
      </xdr:nvCxnSpPr>
      <xdr:spPr>
        <a:xfrm>
          <a:off x="16929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87"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88" name="直線コネクタ 387"/>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28575</xdr:rowOff>
    </xdr:from>
    <xdr:to>
      <xdr:col>81</xdr:col>
      <xdr:colOff>44450</xdr:colOff>
      <xdr:row>36</xdr:row>
      <xdr:rowOff>68792</xdr:rowOff>
    </xdr:to>
    <xdr:cxnSp macro="">
      <xdr:nvCxnSpPr>
        <xdr:cNvPr id="389" name="直線コネクタ 388"/>
        <xdr:cNvCxnSpPr/>
      </xdr:nvCxnSpPr>
      <xdr:spPr>
        <a:xfrm flipV="1">
          <a:off x="16179800" y="62007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78969</xdr:rowOff>
    </xdr:from>
    <xdr:ext cx="762000" cy="259045"/>
    <xdr:sp macro="" textlink="">
      <xdr:nvSpPr>
        <xdr:cNvPr id="390" name="公債費負担の状況平均値テキスト"/>
        <xdr:cNvSpPr txBox="1"/>
      </xdr:nvSpPr>
      <xdr:spPr>
        <a:xfrm>
          <a:off x="17106900" y="6765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106892</xdr:rowOff>
    </xdr:from>
    <xdr:to>
      <xdr:col>81</xdr:col>
      <xdr:colOff>95250</xdr:colOff>
      <xdr:row>40</xdr:row>
      <xdr:rowOff>37042</xdr:rowOff>
    </xdr:to>
    <xdr:sp macro="" textlink="">
      <xdr:nvSpPr>
        <xdr:cNvPr id="391" name="フローチャート: 判断 390"/>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68792</xdr:rowOff>
    </xdr:from>
    <xdr:to>
      <xdr:col>77</xdr:col>
      <xdr:colOff>44450</xdr:colOff>
      <xdr:row>37</xdr:row>
      <xdr:rowOff>138642</xdr:rowOff>
    </xdr:to>
    <xdr:cxnSp macro="">
      <xdr:nvCxnSpPr>
        <xdr:cNvPr id="392" name="直線コネクタ 391"/>
        <xdr:cNvCxnSpPr/>
      </xdr:nvCxnSpPr>
      <xdr:spPr>
        <a:xfrm flipV="1">
          <a:off x="15290800" y="624099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66675</xdr:rowOff>
    </xdr:from>
    <xdr:to>
      <xdr:col>77</xdr:col>
      <xdr:colOff>95250</xdr:colOff>
      <xdr:row>39</xdr:row>
      <xdr:rowOff>168275</xdr:rowOff>
    </xdr:to>
    <xdr:sp macro="" textlink="">
      <xdr:nvSpPr>
        <xdr:cNvPr id="393" name="フローチャート: 判断 392"/>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153052</xdr:rowOff>
    </xdr:from>
    <xdr:ext cx="736600" cy="259045"/>
    <xdr:sp macro="" textlink="">
      <xdr:nvSpPr>
        <xdr:cNvPr id="394" name="テキスト ボックス 393"/>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40</xdr:row>
      <xdr:rowOff>26458</xdr:rowOff>
    </xdr:to>
    <xdr:cxnSp macro="">
      <xdr:nvCxnSpPr>
        <xdr:cNvPr id="395" name="直線コネクタ 394"/>
        <xdr:cNvCxnSpPr/>
      </xdr:nvCxnSpPr>
      <xdr:spPr>
        <a:xfrm flipV="1">
          <a:off x="14401800" y="6482292"/>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56092</xdr:rowOff>
    </xdr:from>
    <xdr:to>
      <xdr:col>73</xdr:col>
      <xdr:colOff>44450</xdr:colOff>
      <xdr:row>40</xdr:row>
      <xdr:rowOff>157692</xdr:rowOff>
    </xdr:to>
    <xdr:sp macro="" textlink="">
      <xdr:nvSpPr>
        <xdr:cNvPr id="396" name="フローチャート: 判断 395"/>
        <xdr:cNvSpPr/>
      </xdr:nvSpPr>
      <xdr:spPr>
        <a:xfrm>
          <a:off x="15240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142469</xdr:rowOff>
    </xdr:from>
    <xdr:ext cx="762000" cy="259045"/>
    <xdr:sp macro="" textlink="">
      <xdr:nvSpPr>
        <xdr:cNvPr id="397" name="テキスト ボックス 396"/>
        <xdr:cNvSpPr txBox="1"/>
      </xdr:nvSpPr>
      <xdr:spPr>
        <a:xfrm>
          <a:off x="14909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26458</xdr:rowOff>
    </xdr:from>
    <xdr:to>
      <xdr:col>68</xdr:col>
      <xdr:colOff>152400</xdr:colOff>
      <xdr:row>41</xdr:row>
      <xdr:rowOff>156633</xdr:rowOff>
    </xdr:to>
    <xdr:cxnSp macro="">
      <xdr:nvCxnSpPr>
        <xdr:cNvPr id="398" name="直線コネクタ 397"/>
        <xdr:cNvCxnSpPr/>
      </xdr:nvCxnSpPr>
      <xdr:spPr>
        <a:xfrm flipV="1">
          <a:off x="13512800" y="6884458"/>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75142</xdr:rowOff>
    </xdr:from>
    <xdr:to>
      <xdr:col>64</xdr:col>
      <xdr:colOff>152400</xdr:colOff>
      <xdr:row>43</xdr:row>
      <xdr:rowOff>5292</xdr:rowOff>
    </xdr:to>
    <xdr:sp macro="" textlink="">
      <xdr:nvSpPr>
        <xdr:cNvPr id="401" name="フローチャート: 判断 400"/>
        <xdr:cNvSpPr/>
      </xdr:nvSpPr>
      <xdr:spPr>
        <a:xfrm>
          <a:off x="13462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161519</xdr:rowOff>
    </xdr:from>
    <xdr:ext cx="762000" cy="259045"/>
    <xdr:sp macro="" textlink="">
      <xdr:nvSpPr>
        <xdr:cNvPr id="402" name="テキスト ボックス 401"/>
        <xdr:cNvSpPr txBox="1"/>
      </xdr:nvSpPr>
      <xdr:spPr>
        <a:xfrm>
          <a:off x="13131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149225</xdr:rowOff>
    </xdr:from>
    <xdr:to>
      <xdr:col>81</xdr:col>
      <xdr:colOff>95250</xdr:colOff>
      <xdr:row>36</xdr:row>
      <xdr:rowOff>79375</xdr:rowOff>
    </xdr:to>
    <xdr:sp macro="" textlink="">
      <xdr:nvSpPr>
        <xdr:cNvPr id="408" name="楕円 407"/>
        <xdr:cNvSpPr/>
      </xdr:nvSpPr>
      <xdr:spPr>
        <a:xfrm>
          <a:off x="16967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70502</xdr:rowOff>
    </xdr:from>
    <xdr:ext cx="762000" cy="259045"/>
    <xdr:sp macro="" textlink="">
      <xdr:nvSpPr>
        <xdr:cNvPr id="409" name="公債費負担の状況該当値テキスト"/>
        <xdr:cNvSpPr txBox="1"/>
      </xdr:nvSpPr>
      <xdr:spPr>
        <a:xfrm>
          <a:off x="17106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17992</xdr:rowOff>
    </xdr:from>
    <xdr:to>
      <xdr:col>77</xdr:col>
      <xdr:colOff>95250</xdr:colOff>
      <xdr:row>36</xdr:row>
      <xdr:rowOff>119592</xdr:rowOff>
    </xdr:to>
    <xdr:sp macro="" textlink="">
      <xdr:nvSpPr>
        <xdr:cNvPr id="410" name="楕円 409"/>
        <xdr:cNvSpPr/>
      </xdr:nvSpPr>
      <xdr:spPr>
        <a:xfrm>
          <a:off x="16129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129769</xdr:rowOff>
    </xdr:from>
    <xdr:ext cx="736600" cy="259045"/>
    <xdr:sp macro="" textlink="">
      <xdr:nvSpPr>
        <xdr:cNvPr id="411" name="テキスト ボックス 410"/>
        <xdr:cNvSpPr txBox="1"/>
      </xdr:nvSpPr>
      <xdr:spPr>
        <a:xfrm>
          <a:off x="15798800" y="595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87842</xdr:rowOff>
    </xdr:from>
    <xdr:to>
      <xdr:col>73</xdr:col>
      <xdr:colOff>44450</xdr:colOff>
      <xdr:row>38</xdr:row>
      <xdr:rowOff>17991</xdr:rowOff>
    </xdr:to>
    <xdr:sp macro="" textlink="">
      <xdr:nvSpPr>
        <xdr:cNvPr id="412" name="楕円 411"/>
        <xdr:cNvSpPr/>
      </xdr:nvSpPr>
      <xdr:spPr>
        <a:xfrm>
          <a:off x="15240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28169</xdr:rowOff>
    </xdr:from>
    <xdr:ext cx="762000" cy="259045"/>
    <xdr:sp macro="" textlink="">
      <xdr:nvSpPr>
        <xdr:cNvPr id="413" name="テキスト ボックス 412"/>
        <xdr:cNvSpPr txBox="1"/>
      </xdr:nvSpPr>
      <xdr:spPr>
        <a:xfrm>
          <a:off x="14909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414" name="楕円 413"/>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415" name="テキスト ボックス 414"/>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6" name="楕円 415"/>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17" name="テキスト ボックス 416"/>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全国</a:t>
          </a:r>
          <a:r>
            <a:rPr lang="ja-JP" altLang="ja-JP" sz="1100" b="0" i="0" baseline="0">
              <a:solidFill>
                <a:sysClr val="windowText" lastClr="000000"/>
              </a:solidFill>
              <a:effectLst/>
              <a:latin typeface="+mn-lt"/>
              <a:ea typeface="+mn-ea"/>
              <a:cs typeface="+mn-cs"/>
            </a:rPr>
            <a:t>及び愛媛県平均を共に下回る</a:t>
          </a:r>
          <a:r>
            <a:rPr lang="en-US" altLang="ja-JP" sz="1100" b="0" i="0" baseline="0">
              <a:solidFill>
                <a:sysClr val="windowText" lastClr="000000"/>
              </a:solidFill>
              <a:effectLst/>
              <a:latin typeface="+mn-lt"/>
              <a:ea typeface="+mn-ea"/>
              <a:cs typeface="+mn-cs"/>
            </a:rPr>
            <a:t>6.3</a:t>
          </a:r>
          <a:r>
            <a:rPr lang="ja-JP" altLang="ja-JP" sz="1100" b="0" i="0" baseline="0">
              <a:solidFill>
                <a:sysClr val="windowText" lastClr="000000"/>
              </a:solidFill>
              <a:effectLst/>
              <a:latin typeface="+mn-lt"/>
              <a:ea typeface="+mn-ea"/>
              <a:cs typeface="+mn-cs"/>
            </a:rPr>
            <a:t>％となり、前年度と比較して、</a:t>
          </a:r>
          <a:r>
            <a:rPr lang="en-US" altLang="ja-JP" sz="1100" b="0" i="0" baseline="0">
              <a:solidFill>
                <a:sysClr val="windowText" lastClr="000000"/>
              </a:solidFill>
              <a:effectLst/>
              <a:latin typeface="+mn-lt"/>
              <a:ea typeface="+mn-ea"/>
              <a:cs typeface="+mn-cs"/>
            </a:rPr>
            <a:t>3.2</a:t>
          </a:r>
          <a:r>
            <a:rPr lang="ja-JP" altLang="ja-JP" sz="1100" b="0" i="0" baseline="0">
              <a:solidFill>
                <a:sysClr val="windowText" lastClr="000000"/>
              </a:solidFill>
              <a:effectLst/>
              <a:latin typeface="+mn-lt"/>
              <a:ea typeface="+mn-ea"/>
              <a:cs typeface="+mn-cs"/>
            </a:rPr>
            <a:t>ポイント低下した。主な要因としては、地方債現在高</a:t>
          </a:r>
          <a:r>
            <a:rPr lang="ja-JP" altLang="en-US" sz="1100" b="0" i="0" baseline="0">
              <a:solidFill>
                <a:sysClr val="windowText" lastClr="000000"/>
              </a:solidFill>
              <a:effectLst/>
              <a:latin typeface="+mn-lt"/>
              <a:ea typeface="+mn-ea"/>
              <a:cs typeface="+mn-cs"/>
            </a:rPr>
            <a:t>の減少</a:t>
          </a:r>
          <a:r>
            <a:rPr lang="ja-JP" altLang="ja-JP" sz="1100" b="0" i="0" baseline="0">
              <a:solidFill>
                <a:sysClr val="windowText" lastClr="000000"/>
              </a:solidFill>
              <a:effectLst/>
              <a:latin typeface="+mn-lt"/>
              <a:ea typeface="+mn-ea"/>
              <a:cs typeface="+mn-cs"/>
            </a:rPr>
            <a:t>（前年度比</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575,850</a:t>
          </a:r>
          <a:r>
            <a:rPr lang="ja-JP" altLang="ja-JP" sz="1100" b="0" i="0" baseline="0">
              <a:solidFill>
                <a:sysClr val="windowText" lastClr="000000"/>
              </a:solidFill>
              <a:effectLst/>
              <a:latin typeface="+mn-lt"/>
              <a:ea typeface="+mn-ea"/>
              <a:cs typeface="+mn-cs"/>
            </a:rPr>
            <a:t>千円）が挙げられる。今後も選択と集中による投資的経費の縮減を図</a:t>
          </a:r>
          <a:r>
            <a:rPr lang="ja-JP" altLang="en-US" sz="1100" b="0" i="0" baseline="0">
              <a:solidFill>
                <a:sysClr val="windowText" lastClr="000000"/>
              </a:solidFill>
              <a:effectLst/>
              <a:latin typeface="+mn-lt"/>
              <a:ea typeface="+mn-ea"/>
              <a:cs typeface="+mn-cs"/>
            </a:rPr>
            <a:t>りながら、地方債の償還を上回る発行を抑え、</a:t>
          </a:r>
          <a:r>
            <a:rPr lang="ja-JP" altLang="ja-JP" sz="1100" b="0" i="0" baseline="0">
              <a:solidFill>
                <a:sysClr val="windowText" lastClr="000000"/>
              </a:solidFill>
              <a:effectLst/>
              <a:latin typeface="+mn-lt"/>
              <a:ea typeface="+mn-ea"/>
              <a:cs typeface="+mn-cs"/>
            </a:rPr>
            <a:t>将来に負担を残さないよう身の丈にあった財政運営を行う。</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21499</xdr:rowOff>
    </xdr:from>
    <xdr:to>
      <xdr:col>81</xdr:col>
      <xdr:colOff>44450</xdr:colOff>
      <xdr:row>23</xdr:row>
      <xdr:rowOff>38281</xdr:rowOff>
    </xdr:to>
    <xdr:cxnSp macro="">
      <xdr:nvCxnSpPr>
        <xdr:cNvPr id="448" name="直線コネクタ 447"/>
        <xdr:cNvCxnSpPr/>
      </xdr:nvCxnSpPr>
      <xdr:spPr>
        <a:xfrm flipV="1">
          <a:off x="17018000" y="2421799"/>
          <a:ext cx="0" cy="155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9"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50" name="直線コネクタ 449"/>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107876</xdr:rowOff>
    </xdr:from>
    <xdr:ext cx="762000" cy="259045"/>
    <xdr:sp macro="" textlink="">
      <xdr:nvSpPr>
        <xdr:cNvPr id="451" name="将来負担の状況最大値テキスト"/>
        <xdr:cNvSpPr txBox="1"/>
      </xdr:nvSpPr>
      <xdr:spPr>
        <a:xfrm>
          <a:off x="17106900" y="216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21499</xdr:rowOff>
    </xdr:from>
    <xdr:to>
      <xdr:col>81</xdr:col>
      <xdr:colOff>133350</xdr:colOff>
      <xdr:row>14</xdr:row>
      <xdr:rowOff>21499</xdr:rowOff>
    </xdr:to>
    <xdr:cxnSp macro="">
      <xdr:nvCxnSpPr>
        <xdr:cNvPr id="452" name="直線コネクタ 451"/>
        <xdr:cNvCxnSpPr/>
      </xdr:nvCxnSpPr>
      <xdr:spPr>
        <a:xfrm>
          <a:off x="16929100" y="242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21499</xdr:rowOff>
    </xdr:from>
    <xdr:to>
      <xdr:col>81</xdr:col>
      <xdr:colOff>44450</xdr:colOff>
      <xdr:row>14</xdr:row>
      <xdr:rowOff>76654</xdr:rowOff>
    </xdr:to>
    <xdr:cxnSp macro="">
      <xdr:nvCxnSpPr>
        <xdr:cNvPr id="453" name="直線コネクタ 452"/>
        <xdr:cNvCxnSpPr/>
      </xdr:nvCxnSpPr>
      <xdr:spPr>
        <a:xfrm flipV="1">
          <a:off x="16179800" y="2421799"/>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149696</xdr:rowOff>
    </xdr:from>
    <xdr:ext cx="762000" cy="259045"/>
    <xdr:sp macro="" textlink="">
      <xdr:nvSpPr>
        <xdr:cNvPr id="454" name="将来負担の状況平均値テキスト"/>
        <xdr:cNvSpPr txBox="1"/>
      </xdr:nvSpPr>
      <xdr:spPr>
        <a:xfrm>
          <a:off x="17106900" y="289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6169</xdr:rowOff>
    </xdr:from>
    <xdr:to>
      <xdr:col>81</xdr:col>
      <xdr:colOff>95250</xdr:colOff>
      <xdr:row>17</xdr:row>
      <xdr:rowOff>107769</xdr:rowOff>
    </xdr:to>
    <xdr:sp macro="" textlink="">
      <xdr:nvSpPr>
        <xdr:cNvPr id="455" name="フローチャート: 判断 454"/>
        <xdr:cNvSpPr/>
      </xdr:nvSpPr>
      <xdr:spPr>
        <a:xfrm>
          <a:off x="16967200" y="292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76654</xdr:rowOff>
    </xdr:from>
    <xdr:to>
      <xdr:col>77</xdr:col>
      <xdr:colOff>44450</xdr:colOff>
      <xdr:row>14</xdr:row>
      <xdr:rowOff>154214</xdr:rowOff>
    </xdr:to>
    <xdr:cxnSp macro="">
      <xdr:nvCxnSpPr>
        <xdr:cNvPr id="456" name="直線コネクタ 455"/>
        <xdr:cNvCxnSpPr/>
      </xdr:nvCxnSpPr>
      <xdr:spPr>
        <a:xfrm flipV="1">
          <a:off x="15290800" y="2476954"/>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71664</xdr:rowOff>
    </xdr:from>
    <xdr:to>
      <xdr:col>77</xdr:col>
      <xdr:colOff>95250</xdr:colOff>
      <xdr:row>18</xdr:row>
      <xdr:rowOff>1814</xdr:rowOff>
    </xdr:to>
    <xdr:sp macro="" textlink="">
      <xdr:nvSpPr>
        <xdr:cNvPr id="457" name="フローチャート: 判断 456"/>
        <xdr:cNvSpPr/>
      </xdr:nvSpPr>
      <xdr:spPr>
        <a:xfrm>
          <a:off x="16129000" y="298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158041</xdr:rowOff>
    </xdr:from>
    <xdr:ext cx="736600" cy="259045"/>
    <xdr:sp macro="" textlink="">
      <xdr:nvSpPr>
        <xdr:cNvPr id="458" name="テキスト ボックス 457"/>
        <xdr:cNvSpPr txBox="1"/>
      </xdr:nvSpPr>
      <xdr:spPr>
        <a:xfrm>
          <a:off x="15798800" y="307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154214</xdr:rowOff>
    </xdr:from>
    <xdr:to>
      <xdr:col>72</xdr:col>
      <xdr:colOff>203200</xdr:colOff>
      <xdr:row>15</xdr:row>
      <xdr:rowOff>5171</xdr:rowOff>
    </xdr:to>
    <xdr:cxnSp macro="">
      <xdr:nvCxnSpPr>
        <xdr:cNvPr id="459" name="直線コネクタ 458"/>
        <xdr:cNvCxnSpPr/>
      </xdr:nvCxnSpPr>
      <xdr:spPr>
        <a:xfrm flipV="1">
          <a:off x="14401800" y="2554514"/>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116477</xdr:rowOff>
    </xdr:from>
    <xdr:to>
      <xdr:col>73</xdr:col>
      <xdr:colOff>44450</xdr:colOff>
      <xdr:row>18</xdr:row>
      <xdr:rowOff>46627</xdr:rowOff>
    </xdr:to>
    <xdr:sp macro="" textlink="">
      <xdr:nvSpPr>
        <xdr:cNvPr id="460" name="フローチャート: 判断 459"/>
        <xdr:cNvSpPr/>
      </xdr:nvSpPr>
      <xdr:spPr>
        <a:xfrm>
          <a:off x="15240000" y="303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31404</xdr:rowOff>
    </xdr:from>
    <xdr:ext cx="762000" cy="259045"/>
    <xdr:sp macro="" textlink="">
      <xdr:nvSpPr>
        <xdr:cNvPr id="461" name="テキスト ボックス 460"/>
        <xdr:cNvSpPr txBox="1"/>
      </xdr:nvSpPr>
      <xdr:spPr>
        <a:xfrm>
          <a:off x="14909800" y="31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5171</xdr:rowOff>
    </xdr:from>
    <xdr:to>
      <xdr:col>68</xdr:col>
      <xdr:colOff>152400</xdr:colOff>
      <xdr:row>15</xdr:row>
      <xdr:rowOff>136162</xdr:rowOff>
    </xdr:to>
    <xdr:cxnSp macro="">
      <xdr:nvCxnSpPr>
        <xdr:cNvPr id="462" name="直線コネクタ 461"/>
        <xdr:cNvCxnSpPr/>
      </xdr:nvCxnSpPr>
      <xdr:spPr>
        <a:xfrm flipV="1">
          <a:off x="13512800" y="2576921"/>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156119</xdr:rowOff>
    </xdr:from>
    <xdr:to>
      <xdr:col>68</xdr:col>
      <xdr:colOff>203200</xdr:colOff>
      <xdr:row>18</xdr:row>
      <xdr:rowOff>86269</xdr:rowOff>
    </xdr:to>
    <xdr:sp macro="" textlink="">
      <xdr:nvSpPr>
        <xdr:cNvPr id="463" name="フローチャート: 判断 462"/>
        <xdr:cNvSpPr/>
      </xdr:nvSpPr>
      <xdr:spPr>
        <a:xfrm>
          <a:off x="14351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71046</xdr:rowOff>
    </xdr:from>
    <xdr:ext cx="762000" cy="259045"/>
    <xdr:sp macro="" textlink="">
      <xdr:nvSpPr>
        <xdr:cNvPr id="464" name="テキスト ボックス 463"/>
        <xdr:cNvSpPr txBox="1"/>
      </xdr:nvSpPr>
      <xdr:spPr>
        <a:xfrm>
          <a:off x="14020800" y="31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70848</xdr:rowOff>
    </xdr:from>
    <xdr:to>
      <xdr:col>64</xdr:col>
      <xdr:colOff>152400</xdr:colOff>
      <xdr:row>19</xdr:row>
      <xdr:rowOff>998</xdr:rowOff>
    </xdr:to>
    <xdr:sp macro="" textlink="">
      <xdr:nvSpPr>
        <xdr:cNvPr id="465" name="フローチャート: 判断 464"/>
        <xdr:cNvSpPr/>
      </xdr:nvSpPr>
      <xdr:spPr>
        <a:xfrm>
          <a:off x="13462000" y="315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157225</xdr:rowOff>
    </xdr:from>
    <xdr:ext cx="762000" cy="259045"/>
    <xdr:sp macro="" textlink="">
      <xdr:nvSpPr>
        <xdr:cNvPr id="466" name="テキスト ボックス 465"/>
        <xdr:cNvSpPr txBox="1"/>
      </xdr:nvSpPr>
      <xdr:spPr>
        <a:xfrm>
          <a:off x="13131800" y="324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142149</xdr:rowOff>
    </xdr:from>
    <xdr:to>
      <xdr:col>81</xdr:col>
      <xdr:colOff>95250</xdr:colOff>
      <xdr:row>14</xdr:row>
      <xdr:rowOff>72299</xdr:rowOff>
    </xdr:to>
    <xdr:sp macro="" textlink="">
      <xdr:nvSpPr>
        <xdr:cNvPr id="472" name="楕円 471"/>
        <xdr:cNvSpPr/>
      </xdr:nvSpPr>
      <xdr:spPr>
        <a:xfrm>
          <a:off x="16967200" y="23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63426</xdr:rowOff>
    </xdr:from>
    <xdr:ext cx="762000" cy="259045"/>
    <xdr:sp macro="" textlink="">
      <xdr:nvSpPr>
        <xdr:cNvPr id="473" name="将来負担の状況該当値テキスト"/>
        <xdr:cNvSpPr txBox="1"/>
      </xdr:nvSpPr>
      <xdr:spPr>
        <a:xfrm>
          <a:off x="17106900" y="229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25854</xdr:rowOff>
    </xdr:from>
    <xdr:to>
      <xdr:col>77</xdr:col>
      <xdr:colOff>95250</xdr:colOff>
      <xdr:row>14</xdr:row>
      <xdr:rowOff>127454</xdr:rowOff>
    </xdr:to>
    <xdr:sp macro="" textlink="">
      <xdr:nvSpPr>
        <xdr:cNvPr id="474" name="楕円 473"/>
        <xdr:cNvSpPr/>
      </xdr:nvSpPr>
      <xdr:spPr>
        <a:xfrm>
          <a:off x="16129000" y="24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137631</xdr:rowOff>
    </xdr:from>
    <xdr:ext cx="736600" cy="259045"/>
    <xdr:sp macro="" textlink="">
      <xdr:nvSpPr>
        <xdr:cNvPr id="475" name="テキスト ボックス 474"/>
        <xdr:cNvSpPr txBox="1"/>
      </xdr:nvSpPr>
      <xdr:spPr>
        <a:xfrm>
          <a:off x="15798800" y="2195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76" name="楕円 475"/>
        <xdr:cNvSpPr/>
      </xdr:nvSpPr>
      <xdr:spPr>
        <a:xfrm>
          <a:off x="15240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77" name="テキスト ボックス 476"/>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125821</xdr:rowOff>
    </xdr:from>
    <xdr:to>
      <xdr:col>68</xdr:col>
      <xdr:colOff>203200</xdr:colOff>
      <xdr:row>15</xdr:row>
      <xdr:rowOff>55971</xdr:rowOff>
    </xdr:to>
    <xdr:sp macro="" textlink="">
      <xdr:nvSpPr>
        <xdr:cNvPr id="478" name="楕円 477"/>
        <xdr:cNvSpPr/>
      </xdr:nvSpPr>
      <xdr:spPr>
        <a:xfrm>
          <a:off x="14351000" y="25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66148</xdr:rowOff>
    </xdr:from>
    <xdr:ext cx="762000" cy="259045"/>
    <xdr:sp macro="" textlink="">
      <xdr:nvSpPr>
        <xdr:cNvPr id="479" name="テキスト ボックス 478"/>
        <xdr:cNvSpPr txBox="1"/>
      </xdr:nvSpPr>
      <xdr:spPr>
        <a:xfrm>
          <a:off x="14020800" y="22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85362</xdr:rowOff>
    </xdr:from>
    <xdr:to>
      <xdr:col>64</xdr:col>
      <xdr:colOff>152400</xdr:colOff>
      <xdr:row>16</xdr:row>
      <xdr:rowOff>15512</xdr:rowOff>
    </xdr:to>
    <xdr:sp macro="" textlink="">
      <xdr:nvSpPr>
        <xdr:cNvPr id="480" name="楕円 479"/>
        <xdr:cNvSpPr/>
      </xdr:nvSpPr>
      <xdr:spPr>
        <a:xfrm>
          <a:off x="13462000" y="26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25689</xdr:rowOff>
    </xdr:from>
    <xdr:ext cx="762000" cy="259045"/>
    <xdr:sp macro="" textlink="">
      <xdr:nvSpPr>
        <xdr:cNvPr id="481" name="テキスト ボックス 480"/>
        <xdr:cNvSpPr txBox="1"/>
      </xdr:nvSpPr>
      <xdr:spPr>
        <a:xfrm>
          <a:off x="13131800" y="242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22,019
21,924
238.99
17,822,751
16,922,051
829,869
9,842,782
21,289,437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町村合併に伴い一部事務組合の職員の身分をそのまま引き継いだ結果、町の規模に対して職員数が増大し、経常収支比率を押し上げる要因となっている（</a:t>
          </a:r>
          <a:r>
            <a:rPr lang="en-US" altLang="ja-JP" sz="1100" b="0" i="0" baseline="0">
              <a:solidFill>
                <a:sysClr val="windowText" lastClr="000000"/>
              </a:solidFill>
              <a:effectLst/>
              <a:latin typeface="+mn-lt"/>
              <a:ea typeface="+mn-ea"/>
              <a:cs typeface="+mn-cs"/>
            </a:rPr>
            <a:t>26.3</a:t>
          </a:r>
          <a:r>
            <a:rPr lang="ja-JP" altLang="ja-JP" sz="1100" b="0" i="0" baseline="0">
              <a:solidFill>
                <a:sysClr val="windowText" lastClr="000000"/>
              </a:solidFill>
              <a:effectLst/>
              <a:latin typeface="+mn-lt"/>
              <a:ea typeface="+mn-ea"/>
              <a:cs typeface="+mn-cs"/>
            </a:rPr>
            <a:t>％　類似団体平均</a:t>
          </a:r>
          <a:r>
            <a:rPr lang="en-US" altLang="ja-JP" sz="1100" b="0" i="0" baseline="0">
              <a:solidFill>
                <a:sysClr val="windowText" lastClr="000000"/>
              </a:solidFill>
              <a:effectLst/>
              <a:latin typeface="+mn-lt"/>
              <a:ea typeface="+mn-ea"/>
              <a:cs typeface="+mn-cs"/>
            </a:rPr>
            <a:t>24.5%</a:t>
          </a:r>
          <a:r>
            <a:rPr lang="ja-JP" altLang="ja-JP" sz="1100" b="0" i="0" baseline="0">
              <a:solidFill>
                <a:sysClr val="windowText" lastClr="000000"/>
              </a:solidFill>
              <a:effectLst/>
              <a:latin typeface="+mn-lt"/>
              <a:ea typeface="+mn-ea"/>
              <a:cs typeface="+mn-cs"/>
            </a:rPr>
            <a:t>）が、職員の定員管理や給与の適正化等に努めており、町村合併を行なった平成</a:t>
          </a:r>
          <a:r>
            <a:rPr lang="en-US" altLang="ja-JP" sz="1100" b="0" i="0" baseline="0">
              <a:solidFill>
                <a:sysClr val="windowText" lastClr="000000"/>
              </a:solidFill>
              <a:effectLst/>
              <a:latin typeface="+mn-lt"/>
              <a:ea typeface="+mn-ea"/>
              <a:cs typeface="+mn-cs"/>
            </a:rPr>
            <a:t>16</a:t>
          </a:r>
          <a:r>
            <a:rPr lang="ja-JP" altLang="ja-JP" sz="1100" b="0" i="0" baseline="0">
              <a:solidFill>
                <a:sysClr val="windowText" lastClr="000000"/>
              </a:solidFill>
              <a:effectLst/>
              <a:latin typeface="+mn-lt"/>
              <a:ea typeface="+mn-ea"/>
              <a:cs typeface="+mn-cs"/>
            </a:rPr>
            <a:t>年度と比較して、職員数で△</a:t>
          </a:r>
          <a:r>
            <a:rPr lang="en-US" altLang="ja-JP" sz="1100" b="0" i="0" baseline="0">
              <a:solidFill>
                <a:sysClr val="windowText" lastClr="000000"/>
              </a:solidFill>
              <a:effectLst/>
              <a:latin typeface="+mn-lt"/>
              <a:ea typeface="+mn-ea"/>
              <a:cs typeface="+mn-cs"/>
            </a:rPr>
            <a:t>177</a:t>
          </a:r>
          <a:r>
            <a:rPr lang="ja-JP" altLang="ja-JP" sz="1100" b="0" i="0" baseline="0">
              <a:solidFill>
                <a:sysClr val="windowText" lastClr="000000"/>
              </a:solidFill>
              <a:effectLst/>
              <a:latin typeface="+mn-lt"/>
              <a:ea typeface="+mn-ea"/>
              <a:cs typeface="+mn-cs"/>
            </a:rPr>
            <a:t>人（</a:t>
          </a:r>
          <a:r>
            <a:rPr lang="en-US" altLang="ja-JP" sz="1100" b="0" i="0" baseline="0">
              <a:solidFill>
                <a:sysClr val="windowText" lastClr="000000"/>
              </a:solidFill>
              <a:effectLst/>
              <a:latin typeface="+mn-lt"/>
              <a:ea typeface="+mn-ea"/>
              <a:cs typeface="+mn-cs"/>
            </a:rPr>
            <a:t>515</a:t>
          </a:r>
          <a:r>
            <a:rPr lang="ja-JP" altLang="ja-JP" sz="1100" b="0" i="0" baseline="0">
              <a:solidFill>
                <a:sysClr val="windowText" lastClr="000000"/>
              </a:solidFill>
              <a:effectLst/>
              <a:latin typeface="+mn-lt"/>
              <a:ea typeface="+mn-ea"/>
              <a:cs typeface="+mn-cs"/>
            </a:rPr>
            <a:t>人→</a:t>
          </a:r>
          <a:r>
            <a:rPr lang="en-US" altLang="ja-JP" sz="1100" b="0" i="0" baseline="0">
              <a:solidFill>
                <a:sysClr val="windowText" lastClr="000000"/>
              </a:solidFill>
              <a:effectLst/>
              <a:latin typeface="+mn-lt"/>
              <a:ea typeface="+mn-ea"/>
              <a:cs typeface="+mn-cs"/>
            </a:rPr>
            <a:t>338</a:t>
          </a:r>
          <a:r>
            <a:rPr lang="ja-JP" altLang="ja-JP" sz="1100" b="0" i="0" baseline="0">
              <a:solidFill>
                <a:sysClr val="windowText" lastClr="000000"/>
              </a:solidFill>
              <a:effectLst/>
              <a:latin typeface="+mn-lt"/>
              <a:ea typeface="+mn-ea"/>
              <a:cs typeface="+mn-cs"/>
            </a:rPr>
            <a:t>人）、</a:t>
          </a:r>
          <a:r>
            <a:rPr lang="ja-JP" altLang="en-US" sz="1100" b="0" i="0" baseline="0">
              <a:solidFill>
                <a:sysClr val="windowText" lastClr="000000"/>
              </a:solidFill>
              <a:effectLst/>
              <a:latin typeface="+mn-lt"/>
              <a:ea typeface="+mn-ea"/>
              <a:cs typeface="+mn-cs"/>
            </a:rPr>
            <a:t>その一般財源は</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1,224,400</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3,830,256</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2,605,856</a:t>
          </a:r>
          <a:r>
            <a:rPr lang="ja-JP" altLang="ja-JP" sz="1100" b="0" i="0" baseline="0">
              <a:solidFill>
                <a:sysClr val="windowText" lastClr="000000"/>
              </a:solidFill>
              <a:effectLst/>
              <a:latin typeface="+mn-lt"/>
              <a:ea typeface="+mn-ea"/>
              <a:cs typeface="+mn-cs"/>
            </a:rPr>
            <a:t>千円）、経常収支比率で△</a:t>
          </a:r>
          <a:r>
            <a:rPr lang="en-US" altLang="ja-JP" sz="1100" b="0" i="0" baseline="0">
              <a:solidFill>
                <a:sysClr val="windowText" lastClr="000000"/>
              </a:solidFill>
              <a:effectLst/>
              <a:latin typeface="+mn-lt"/>
              <a:ea typeface="+mn-ea"/>
              <a:cs typeface="+mn-cs"/>
            </a:rPr>
            <a:t>11.9</a:t>
          </a:r>
          <a:r>
            <a:rPr lang="ja-JP" altLang="ja-JP" sz="1100" b="0" i="0" baseline="0">
              <a:solidFill>
                <a:sysClr val="windowText" lastClr="000000"/>
              </a:solidFill>
              <a:effectLst/>
              <a:latin typeface="+mn-lt"/>
              <a:ea typeface="+mn-ea"/>
              <a:cs typeface="+mn-cs"/>
            </a:rPr>
            <a:t>ポイント減少（</a:t>
          </a:r>
          <a:r>
            <a:rPr lang="en-US" altLang="ja-JP" sz="1100" b="0" i="0" baseline="0">
              <a:solidFill>
                <a:sysClr val="windowText" lastClr="000000"/>
              </a:solidFill>
              <a:effectLst/>
              <a:latin typeface="+mn-lt"/>
              <a:ea typeface="+mn-ea"/>
              <a:cs typeface="+mn-cs"/>
            </a:rPr>
            <a:t>38.2</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26.3</a:t>
          </a:r>
          <a:r>
            <a:rPr lang="ja-JP" altLang="ja-JP" sz="1100" b="0" i="0" baseline="0">
              <a:solidFill>
                <a:sysClr val="windowText" lastClr="000000"/>
              </a:solidFill>
              <a:effectLst/>
              <a:latin typeface="+mn-lt"/>
              <a:ea typeface="+mn-ea"/>
              <a:cs typeface="+mn-cs"/>
            </a:rPr>
            <a:t>％）している。今後も引続き職員の適正な人員配置や定員の適正化を図り、人件費の削減に努める。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40</xdr:row>
      <xdr:rowOff>88900</xdr:rowOff>
    </xdr:to>
    <xdr:cxnSp macro="">
      <xdr:nvCxnSpPr>
        <xdr:cNvPr id="61" name="直線コネクタ 60"/>
        <xdr:cNvCxnSpPr/>
      </xdr:nvCxnSpPr>
      <xdr:spPr>
        <a:xfrm flipV="1">
          <a:off x="4826000" y="58420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165100</xdr:rowOff>
    </xdr:from>
    <xdr:to>
      <xdr:col>24</xdr:col>
      <xdr:colOff>25400</xdr:colOff>
      <xdr:row>40</xdr:row>
      <xdr:rowOff>12700</xdr:rowOff>
    </xdr:to>
    <xdr:cxnSp macro="">
      <xdr:nvCxnSpPr>
        <xdr:cNvPr id="66" name="直線コネクタ 65"/>
        <xdr:cNvCxnSpPr/>
      </xdr:nvCxnSpPr>
      <xdr:spPr>
        <a:xfrm flipV="1">
          <a:off x="3987800" y="6851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130827</xdr:rowOff>
    </xdr:from>
    <xdr:ext cx="762000" cy="259045"/>
    <xdr:sp macro="" textlink="">
      <xdr:nvSpPr>
        <xdr:cNvPr id="67" name="人件費平均値テキスト"/>
        <xdr:cNvSpPr txBox="1"/>
      </xdr:nvSpPr>
      <xdr:spPr>
        <a:xfrm>
          <a:off x="4914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8" name="フローチャート: 判断 67"/>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40</xdr:row>
      <xdr:rowOff>12700</xdr:rowOff>
    </xdr:to>
    <xdr:cxnSp macro="">
      <xdr:nvCxnSpPr>
        <xdr:cNvPr id="69" name="直線コネクタ 68"/>
        <xdr:cNvCxnSpPr/>
      </xdr:nvCxnSpPr>
      <xdr:spPr>
        <a:xfrm>
          <a:off x="3098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70" name="フローチャート: 判断 69"/>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1" name="テキスト ボックス 70"/>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146050</xdr:rowOff>
    </xdr:to>
    <xdr:cxnSp macro="">
      <xdr:nvCxnSpPr>
        <xdr:cNvPr id="72" name="直線コネクタ 71"/>
        <xdr:cNvCxnSpPr/>
      </xdr:nvCxnSpPr>
      <xdr:spPr>
        <a:xfrm flipV="1">
          <a:off x="2209800" y="675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40</xdr:row>
      <xdr:rowOff>12700</xdr:rowOff>
    </xdr:to>
    <xdr:cxnSp macro="">
      <xdr:nvCxnSpPr>
        <xdr:cNvPr id="75" name="直線コネクタ 74"/>
        <xdr:cNvCxnSpPr/>
      </xdr:nvCxnSpPr>
      <xdr:spPr>
        <a:xfrm flipV="1">
          <a:off x="1320800" y="683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6" name="フローチャート: 判断 75"/>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7" name="テキスト ボックス 76"/>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133350</xdr:rowOff>
    </xdr:from>
    <xdr:to>
      <xdr:col>6</xdr:col>
      <xdr:colOff>171450</xdr:colOff>
      <xdr:row>37</xdr:row>
      <xdr:rowOff>63500</xdr:rowOff>
    </xdr:to>
    <xdr:sp macro="" textlink="">
      <xdr:nvSpPr>
        <xdr:cNvPr id="78" name="フローチャート: 判断 77"/>
        <xdr:cNvSpPr/>
      </xdr:nvSpPr>
      <xdr:spPr>
        <a:xfrm>
          <a:off x="1270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73677</xdr:rowOff>
    </xdr:from>
    <xdr:ext cx="762000" cy="259045"/>
    <xdr:sp macro="" textlink="">
      <xdr:nvSpPr>
        <xdr:cNvPr id="79" name="テキスト ボックス 78"/>
        <xdr:cNvSpPr txBox="1"/>
      </xdr:nvSpPr>
      <xdr:spPr>
        <a:xfrm>
          <a:off x="939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114300</xdr:rowOff>
    </xdr:from>
    <xdr:to>
      <xdr:col>24</xdr:col>
      <xdr:colOff>76200</xdr:colOff>
      <xdr:row>40</xdr:row>
      <xdr:rowOff>44450</xdr:rowOff>
    </xdr:to>
    <xdr:sp macro="" textlink="">
      <xdr:nvSpPr>
        <xdr:cNvPr id="85" name="楕円 84"/>
        <xdr:cNvSpPr/>
      </xdr:nvSpPr>
      <xdr:spPr>
        <a:xfrm>
          <a:off x="47752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22877</xdr:rowOff>
    </xdr:from>
    <xdr:ext cx="762000" cy="259045"/>
    <xdr:sp macro="" textlink="">
      <xdr:nvSpPr>
        <xdr:cNvPr id="86" name="人件費該当値テキスト"/>
        <xdr:cNvSpPr txBox="1"/>
      </xdr:nvSpPr>
      <xdr:spPr>
        <a:xfrm>
          <a:off x="4914900" y="670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3" name="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全国平均、愛媛県平均及び</a:t>
          </a:r>
          <a:r>
            <a:rPr lang="ja-JP" altLang="ja-JP" sz="1100" b="0" i="0" baseline="0">
              <a:solidFill>
                <a:sysClr val="windowText" lastClr="000000"/>
              </a:solidFill>
              <a:effectLst/>
              <a:latin typeface="+mn-lt"/>
              <a:ea typeface="+mn-ea"/>
              <a:cs typeface="+mn-cs"/>
            </a:rPr>
            <a:t>類似団体と比較</a:t>
          </a:r>
          <a:r>
            <a:rPr lang="ja-JP" altLang="en-US" sz="1100" b="0" i="0" baseline="0">
              <a:solidFill>
                <a:sysClr val="windowText" lastClr="000000"/>
              </a:solidFill>
              <a:effectLst/>
              <a:latin typeface="+mn-lt"/>
              <a:ea typeface="+mn-ea"/>
              <a:cs typeface="+mn-cs"/>
            </a:rPr>
            <a:t>しても</a:t>
          </a:r>
          <a:r>
            <a:rPr lang="ja-JP" altLang="ja-JP" sz="1100" b="0" i="0" baseline="0">
              <a:solidFill>
                <a:sysClr val="windowText" lastClr="000000"/>
              </a:solidFill>
              <a:effectLst/>
              <a:latin typeface="+mn-lt"/>
              <a:ea typeface="+mn-ea"/>
              <a:cs typeface="+mn-cs"/>
            </a:rPr>
            <a:t>高い水準にある</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県内最南端（県庁まで約</a:t>
          </a:r>
          <a:r>
            <a:rPr lang="en-US" altLang="ja-JP" sz="1100" b="0" i="0" baseline="0">
              <a:solidFill>
                <a:sysClr val="windowText" lastClr="000000"/>
              </a:solidFill>
              <a:effectLst/>
              <a:latin typeface="+mn-lt"/>
              <a:ea typeface="+mn-ea"/>
              <a:cs typeface="+mn-cs"/>
            </a:rPr>
            <a:t>130㎞</a:t>
          </a:r>
          <a:r>
            <a:rPr lang="ja-JP" altLang="ja-JP" sz="1100" b="0" i="0" baseline="0">
              <a:solidFill>
                <a:sysClr val="windowText" lastClr="000000"/>
              </a:solidFill>
              <a:effectLst/>
              <a:latin typeface="+mn-lt"/>
              <a:ea typeface="+mn-ea"/>
              <a:cs typeface="+mn-cs"/>
            </a:rPr>
            <a:t>）に位置するなど地理的条件により発生する旅費及び燃料費等の経費や</a:t>
          </a:r>
          <a:r>
            <a:rPr lang="ja-JP" altLang="en-US" sz="1100" b="0" i="0" baseline="0">
              <a:solidFill>
                <a:sysClr val="windowText" lastClr="000000"/>
              </a:solidFill>
              <a:effectLst/>
              <a:latin typeface="+mn-lt"/>
              <a:ea typeface="+mn-ea"/>
              <a:cs typeface="+mn-cs"/>
            </a:rPr>
            <a:t>年々増加傾向にある電算関係費が物件費</a:t>
          </a:r>
          <a:r>
            <a:rPr lang="ja-JP" altLang="ja-JP" sz="1100" b="0" i="0" baseline="0">
              <a:solidFill>
                <a:sysClr val="windowText" lastClr="000000"/>
              </a:solidFill>
              <a:effectLst/>
              <a:latin typeface="+mn-lt"/>
              <a:ea typeface="+mn-ea"/>
              <a:cs typeface="+mn-cs"/>
            </a:rPr>
            <a:t>を押し上げる要因と考えられる。</a:t>
          </a:r>
          <a:endParaRPr lang="ja-JP" altLang="ja-JP" sz="1400">
            <a:solidFill>
              <a:sysClr val="windowText" lastClr="000000"/>
            </a:solidFill>
            <a:effectLst/>
          </a:endParaRPr>
        </a:p>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合併後、各種経費の節減や施設の統廃合（合併後、保育所</a:t>
          </a:r>
          <a:r>
            <a:rPr lang="en-US" altLang="ja-JP" sz="1100" b="0" i="0" baseline="0">
              <a:solidFill>
                <a:sysClr val="windowText" lastClr="000000"/>
              </a:solidFill>
              <a:effectLst/>
              <a:latin typeface="+mn-lt"/>
              <a:ea typeface="+mn-ea"/>
              <a:cs typeface="+mn-cs"/>
            </a:rPr>
            <a:t>8</a:t>
          </a:r>
          <a:r>
            <a:rPr lang="ja-JP" altLang="ja-JP" sz="1100" b="0" i="0" baseline="0">
              <a:solidFill>
                <a:sysClr val="windowText" lastClr="000000"/>
              </a:solidFill>
              <a:effectLst/>
              <a:latin typeface="+mn-lt"/>
              <a:ea typeface="+mn-ea"/>
              <a:cs typeface="+mn-cs"/>
            </a:rPr>
            <a:t>施設、学校</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施設）に取り組んでいるが、</a:t>
          </a:r>
          <a:r>
            <a:rPr lang="ja-JP" altLang="ja-JP" sz="1100" b="0" i="0" baseline="0">
              <a:solidFill>
                <a:schemeClr val="dk1"/>
              </a:solidFill>
              <a:effectLst/>
              <a:latin typeface="+mn-lt"/>
              <a:ea typeface="+mn-ea"/>
              <a:cs typeface="+mn-cs"/>
            </a:rPr>
            <a:t>電算関係費</a:t>
          </a:r>
          <a:r>
            <a:rPr lang="ja-JP" altLang="en-US" sz="1100" b="0" i="0" baseline="0">
              <a:solidFill>
                <a:schemeClr val="dk1"/>
              </a:solidFill>
              <a:effectLst/>
              <a:latin typeface="+mn-lt"/>
              <a:ea typeface="+mn-ea"/>
              <a:cs typeface="+mn-cs"/>
            </a:rPr>
            <a:t>等</a:t>
          </a:r>
          <a:r>
            <a:rPr lang="ja-JP" altLang="ja-JP" sz="1100" b="0" i="0" baseline="0">
              <a:solidFill>
                <a:sysClr val="windowText" lastClr="000000"/>
              </a:solidFill>
              <a:effectLst/>
              <a:latin typeface="+mn-lt"/>
              <a:ea typeface="+mn-ea"/>
              <a:cs typeface="+mn-cs"/>
            </a:rPr>
            <a:t>の増加により、平成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年度と比較すると、金額で</a:t>
          </a:r>
          <a:r>
            <a:rPr lang="en-US" altLang="ja-JP" sz="1100" b="0" i="0" baseline="0">
              <a:solidFill>
                <a:sysClr val="windowText" lastClr="000000"/>
              </a:solidFill>
              <a:effectLst/>
              <a:latin typeface="+mn-lt"/>
              <a:ea typeface="+mn-ea"/>
              <a:cs typeface="+mn-cs"/>
            </a:rPr>
            <a:t>41,227</a:t>
          </a:r>
          <a:r>
            <a:rPr lang="ja-JP" altLang="ja-JP" sz="1100" b="0" i="0" baseline="0">
              <a:solidFill>
                <a:sysClr val="windowText" lastClr="000000"/>
              </a:solidFill>
              <a:effectLst/>
              <a:latin typeface="+mn-lt"/>
              <a:ea typeface="+mn-ea"/>
              <a:cs typeface="+mn-cs"/>
            </a:rPr>
            <a:t>千円、経常収支比率で</a:t>
          </a:r>
          <a:r>
            <a:rPr lang="en-US" altLang="ja-JP" sz="1100" b="0" i="0" baseline="0">
              <a:solidFill>
                <a:sysClr val="windowText" lastClr="000000"/>
              </a:solidFill>
              <a:effectLst/>
              <a:latin typeface="+mn-lt"/>
              <a:ea typeface="+mn-ea"/>
              <a:cs typeface="+mn-cs"/>
            </a:rPr>
            <a:t>0.7</a:t>
          </a:r>
          <a:r>
            <a:rPr lang="ja-JP" altLang="ja-JP" sz="1100" b="0" i="0" baseline="0">
              <a:solidFill>
                <a:sysClr val="windowText" lastClr="000000"/>
              </a:solidFill>
              <a:effectLst/>
              <a:latin typeface="+mn-lt"/>
              <a:ea typeface="+mn-ea"/>
              <a:cs typeface="+mn-cs"/>
            </a:rPr>
            <a:t>ポイント上昇している。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a:t>
          </a:r>
          <a:r>
            <a:rPr lang="ja-JP" altLang="ja-JP" sz="1100" b="0" i="0" baseline="0">
              <a:solidFill>
                <a:schemeClr val="dk1"/>
              </a:solidFill>
              <a:effectLst/>
              <a:latin typeface="+mn-lt"/>
              <a:ea typeface="+mn-ea"/>
              <a:cs typeface="+mn-cs"/>
            </a:rPr>
            <a:t>行政評価</a:t>
          </a:r>
          <a:r>
            <a:rPr lang="ja-JP" altLang="en-US" sz="1100" b="0" i="0" baseline="0">
              <a:solidFill>
                <a:schemeClr val="dk1"/>
              </a:solidFill>
              <a:effectLst/>
              <a:latin typeface="+mn-lt"/>
              <a:ea typeface="+mn-ea"/>
              <a:cs typeface="+mn-cs"/>
            </a:rPr>
            <a:t>を</a:t>
          </a:r>
          <a:r>
            <a:rPr lang="ja-JP" altLang="en-US" sz="1100" b="0" i="0" baseline="0">
              <a:solidFill>
                <a:sysClr val="windowText" lastClr="000000"/>
              </a:solidFill>
              <a:effectLst/>
              <a:latin typeface="+mn-lt"/>
              <a:ea typeface="+mn-ea"/>
              <a:cs typeface="+mn-cs"/>
            </a:rPr>
            <a:t>実施しながら</a:t>
          </a:r>
          <a:r>
            <a:rPr lang="ja-JP" altLang="ja-JP" sz="1100" b="0" i="0" baseline="0">
              <a:solidFill>
                <a:sysClr val="windowText" lastClr="000000"/>
              </a:solidFill>
              <a:effectLst/>
              <a:latin typeface="+mn-lt"/>
              <a:ea typeface="+mn-ea"/>
              <a:cs typeface="+mn-cs"/>
            </a:rPr>
            <a:t>、より経費削減に取り組む。</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92710</xdr:rowOff>
    </xdr:from>
    <xdr:to>
      <xdr:col>82</xdr:col>
      <xdr:colOff>107950</xdr:colOff>
      <xdr:row>20</xdr:row>
      <xdr:rowOff>104140</xdr:rowOff>
    </xdr:to>
    <xdr:cxnSp macro="">
      <xdr:nvCxnSpPr>
        <xdr:cNvPr id="120" name="直線コネクタ 119"/>
        <xdr:cNvCxnSpPr/>
      </xdr:nvCxnSpPr>
      <xdr:spPr>
        <a:xfrm flipV="1">
          <a:off x="16510000" y="23215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104140</xdr:rowOff>
    </xdr:from>
    <xdr:to>
      <xdr:col>82</xdr:col>
      <xdr:colOff>196850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7637</xdr:rowOff>
    </xdr:from>
    <xdr:ext cx="762000" cy="259045"/>
    <xdr:sp macro="" textlink="">
      <xdr:nvSpPr>
        <xdr:cNvPr id="123" name="物件費最大値テキスト"/>
        <xdr:cNvSpPr txBox="1"/>
      </xdr:nvSpPr>
      <xdr:spPr>
        <a:xfrm>
          <a:off x="16598900" y="20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92710</xdr:rowOff>
    </xdr:from>
    <xdr:to>
      <xdr:col>82</xdr:col>
      <xdr:colOff>196850</xdr:colOff>
      <xdr:row>13</xdr:row>
      <xdr:rowOff>92710</xdr:rowOff>
    </xdr:to>
    <xdr:cxnSp macro="">
      <xdr:nvCxnSpPr>
        <xdr:cNvPr id="124" name="直線コネクタ 123"/>
        <xdr:cNvCxnSpPr/>
      </xdr:nvCxnSpPr>
      <xdr:spPr>
        <a:xfrm>
          <a:off x="16421100" y="232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115570</xdr:rowOff>
    </xdr:from>
    <xdr:to>
      <xdr:col>82</xdr:col>
      <xdr:colOff>107950</xdr:colOff>
      <xdr:row>20</xdr:row>
      <xdr:rowOff>104140</xdr:rowOff>
    </xdr:to>
    <xdr:cxnSp macro="">
      <xdr:nvCxnSpPr>
        <xdr:cNvPr id="125" name="直線コネクタ 124"/>
        <xdr:cNvCxnSpPr/>
      </xdr:nvCxnSpPr>
      <xdr:spPr>
        <a:xfrm>
          <a:off x="15671800" y="33731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6"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19</xdr:row>
      <xdr:rowOff>115570</xdr:rowOff>
    </xdr:to>
    <xdr:cxnSp macro="">
      <xdr:nvCxnSpPr>
        <xdr:cNvPr id="128" name="直線コネクタ 127"/>
        <xdr:cNvCxnSpPr/>
      </xdr:nvCxnSpPr>
      <xdr:spPr>
        <a:xfrm>
          <a:off x="14782800" y="30302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9" name="フローチャート: 判断 128"/>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30" name="テキスト ボックス 129"/>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81280</xdr:rowOff>
    </xdr:to>
    <xdr:cxnSp macro="">
      <xdr:nvCxnSpPr>
        <xdr:cNvPr id="131" name="直線コネクタ 130"/>
        <xdr:cNvCxnSpPr/>
      </xdr:nvCxnSpPr>
      <xdr:spPr>
        <a:xfrm flipV="1">
          <a:off x="13893800" y="3030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2" name="フローチャート: 判断 131"/>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3" name="テキスト ボックス 132"/>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81280</xdr:rowOff>
    </xdr:to>
    <xdr:cxnSp macro="">
      <xdr:nvCxnSpPr>
        <xdr:cNvPr id="134" name="直線コネクタ 133"/>
        <xdr:cNvCxnSpPr/>
      </xdr:nvCxnSpPr>
      <xdr:spPr>
        <a:xfrm>
          <a:off x="13004800" y="3030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5" name="フローチャート: 判断 134"/>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6" name="テキスト ボックス 135"/>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7" name="フローチャート: 判断 136"/>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8" name="テキスト ボックス 137"/>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53340</xdr:rowOff>
    </xdr:from>
    <xdr:to>
      <xdr:col>82</xdr:col>
      <xdr:colOff>158750</xdr:colOff>
      <xdr:row>20</xdr:row>
      <xdr:rowOff>154940</xdr:rowOff>
    </xdr:to>
    <xdr:sp macro="" textlink="">
      <xdr:nvSpPr>
        <xdr:cNvPr id="144" name="楕円 143"/>
        <xdr:cNvSpPr/>
      </xdr:nvSpPr>
      <xdr:spPr>
        <a:xfrm>
          <a:off x="164592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133367</xdr:rowOff>
    </xdr:from>
    <xdr:ext cx="762000" cy="259045"/>
    <xdr:sp macro="" textlink="">
      <xdr:nvSpPr>
        <xdr:cNvPr id="145" name="物件費該当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64770</xdr:rowOff>
    </xdr:from>
    <xdr:to>
      <xdr:col>78</xdr:col>
      <xdr:colOff>120650</xdr:colOff>
      <xdr:row>19</xdr:row>
      <xdr:rowOff>166370</xdr:rowOff>
    </xdr:to>
    <xdr:sp macro="" textlink="">
      <xdr:nvSpPr>
        <xdr:cNvPr id="146" name="楕円 145"/>
        <xdr:cNvSpPr/>
      </xdr:nvSpPr>
      <xdr:spPr>
        <a:xfrm>
          <a:off x="1562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151147</xdr:rowOff>
    </xdr:from>
    <xdr:ext cx="736600" cy="259045"/>
    <xdr:sp macro="" textlink="">
      <xdr:nvSpPr>
        <xdr:cNvPr id="147" name="テキスト ボックス 146"/>
        <xdr:cNvSpPr txBox="1"/>
      </xdr:nvSpPr>
      <xdr:spPr>
        <a:xfrm>
          <a:off x="15290800" y="340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経常的な扶助費については、概ね</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％前後で横ばいの状況</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あ</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前年度</a:t>
          </a:r>
          <a:r>
            <a:rPr lang="en-US" altLang="ja-JP" sz="1100" b="0" i="0" baseline="0">
              <a:solidFill>
                <a:sysClr val="windowText" lastClr="000000"/>
              </a:solidFill>
              <a:effectLst/>
              <a:latin typeface="+mn-lt"/>
              <a:ea typeface="+mn-ea"/>
              <a:cs typeface="+mn-cs"/>
            </a:rPr>
            <a:t>4.6</a:t>
          </a:r>
          <a:r>
            <a:rPr lang="ja-JP" altLang="ja-JP" sz="1100" b="0" i="0" baseline="0">
              <a:solidFill>
                <a:sysClr val="windowText" lastClr="000000"/>
              </a:solidFill>
              <a:effectLst/>
              <a:latin typeface="+mn-lt"/>
              <a:ea typeface="+mn-ea"/>
              <a:cs typeface="+mn-cs"/>
            </a:rPr>
            <a:t>％と比較</a:t>
          </a:r>
          <a:r>
            <a:rPr lang="ja-JP" altLang="en-US" sz="1100" b="0" i="0" baseline="0">
              <a:solidFill>
                <a:sysClr val="windowText" lastClr="000000"/>
              </a:solidFill>
              <a:effectLst/>
              <a:latin typeface="+mn-lt"/>
              <a:ea typeface="+mn-ea"/>
              <a:cs typeface="+mn-cs"/>
            </a:rPr>
            <a:t>すると</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上昇</a:t>
          </a:r>
          <a:r>
            <a:rPr lang="ja-JP" altLang="ja-JP" sz="1100" b="0" i="0" baseline="0">
              <a:solidFill>
                <a:sysClr val="windowText" lastClr="000000"/>
              </a:solidFill>
              <a:effectLst/>
              <a:latin typeface="+mn-lt"/>
              <a:ea typeface="+mn-ea"/>
              <a:cs typeface="+mn-cs"/>
            </a:rPr>
            <a:t>した</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12.4</a:t>
          </a:r>
          <a:r>
            <a:rPr lang="ja-JP" altLang="ja-JP" sz="1100" b="0" i="0" baseline="0">
              <a:solidFill>
                <a:schemeClr val="dk1"/>
              </a:solidFill>
              <a:effectLst/>
              <a:latin typeface="+mn-lt"/>
              <a:ea typeface="+mn-ea"/>
              <a:cs typeface="+mn-cs"/>
            </a:rPr>
            <a:t>％及び</a:t>
          </a:r>
          <a:r>
            <a:rPr lang="ja-JP" altLang="ja-JP" sz="1100" b="0" i="0" baseline="0">
              <a:solidFill>
                <a:sysClr val="windowText" lastClr="000000"/>
              </a:solidFill>
              <a:effectLst/>
              <a:latin typeface="+mn-lt"/>
              <a:ea typeface="+mn-ea"/>
              <a:cs typeface="+mn-cs"/>
            </a:rPr>
            <a:t>県平均</a:t>
          </a:r>
          <a:r>
            <a:rPr lang="en-US" altLang="ja-JP" sz="1100" b="0" i="0" baseline="0">
              <a:solidFill>
                <a:sysClr val="windowText" lastClr="000000"/>
              </a:solidFill>
              <a:effectLst/>
              <a:latin typeface="+mn-lt"/>
              <a:ea typeface="+mn-ea"/>
              <a:cs typeface="+mn-cs"/>
            </a:rPr>
            <a:t>11.3</a:t>
          </a:r>
          <a:r>
            <a:rPr lang="ja-JP" altLang="ja-JP" sz="1100" b="0" i="0" baseline="0">
              <a:solidFill>
                <a:sysClr val="windowText" lastClr="000000"/>
              </a:solidFill>
              <a:effectLst/>
              <a:latin typeface="+mn-lt"/>
              <a:ea typeface="+mn-ea"/>
              <a:cs typeface="+mn-cs"/>
            </a:rPr>
            <a:t>％を下回って</a:t>
          </a:r>
          <a:r>
            <a:rPr lang="ja-JP" altLang="en-US" sz="1100" b="0" i="0" baseline="0">
              <a:solidFill>
                <a:sysClr val="windowText" lastClr="000000"/>
              </a:solidFill>
              <a:effectLst/>
              <a:latin typeface="+mn-lt"/>
              <a:ea typeface="+mn-ea"/>
              <a:cs typeface="+mn-cs"/>
            </a:rPr>
            <a:t>おり、類似団体とも同程度の</a:t>
          </a:r>
          <a:r>
            <a:rPr lang="ja-JP" altLang="ja-JP" sz="1100" b="0" i="0" baseline="0">
              <a:solidFill>
                <a:sysClr val="windowText" lastClr="000000"/>
              </a:solidFill>
              <a:effectLst/>
              <a:latin typeface="+mn-lt"/>
              <a:ea typeface="+mn-ea"/>
              <a:cs typeface="+mn-cs"/>
            </a:rPr>
            <a:t>水準に</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あ</a:t>
          </a:r>
          <a:r>
            <a:rPr lang="ja-JP" altLang="en-US" sz="1100" b="0" i="0" baseline="0">
              <a:solidFill>
                <a:sysClr val="windowText" lastClr="000000"/>
              </a:solidFill>
              <a:effectLst/>
              <a:latin typeface="+mn-lt"/>
              <a:ea typeface="+mn-ea"/>
              <a:cs typeface="+mn-cs"/>
            </a:rPr>
            <a:t>るが、</a:t>
          </a:r>
          <a:r>
            <a:rPr lang="ja-JP" altLang="ja-JP" sz="1100" b="0" i="0" baseline="0">
              <a:solidFill>
                <a:sysClr val="windowText" lastClr="000000"/>
              </a:solidFill>
              <a:effectLst/>
              <a:latin typeface="+mn-lt"/>
              <a:ea typeface="+mn-ea"/>
              <a:cs typeface="+mn-cs"/>
            </a:rPr>
            <a:t>今後も、比率上昇の抑制に努める。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58</xdr:row>
      <xdr:rowOff>88900</xdr:rowOff>
    </xdr:to>
    <xdr:cxnSp macro="">
      <xdr:nvCxnSpPr>
        <xdr:cNvPr id="186" name="直線コネクタ 185"/>
        <xdr:cNvCxnSpPr/>
      </xdr:nvCxnSpPr>
      <xdr:spPr>
        <a:xfrm>
          <a:off x="3987800" y="96901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88" name="フローチャート: 判断 187"/>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58</xdr:row>
      <xdr:rowOff>12700</xdr:rowOff>
    </xdr:to>
    <xdr:cxnSp macro="">
      <xdr:nvCxnSpPr>
        <xdr:cNvPr id="189" name="直線コネクタ 188"/>
        <xdr:cNvCxnSpPr/>
      </xdr:nvCxnSpPr>
      <xdr:spPr>
        <a:xfrm flipV="1">
          <a:off x="3098800" y="9690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0" name="フローチャート: 判断 189"/>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1" name="テキスト ボックス 190"/>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12700</xdr:rowOff>
    </xdr:to>
    <xdr:cxnSp macro="">
      <xdr:nvCxnSpPr>
        <xdr:cNvPr id="192" name="直線コネクタ 191"/>
        <xdr:cNvCxnSpPr/>
      </xdr:nvCxnSpPr>
      <xdr:spPr>
        <a:xfrm>
          <a:off x="2209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3" name="フローチャート: 判断 192"/>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4" name="テキスト ボックス 193"/>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57</xdr:row>
      <xdr:rowOff>69850</xdr:rowOff>
    </xdr:to>
    <xdr:cxnSp macro="">
      <xdr:nvCxnSpPr>
        <xdr:cNvPr id="195" name="直線コネクタ 194"/>
        <xdr:cNvCxnSpPr/>
      </xdr:nvCxnSpPr>
      <xdr:spPr>
        <a:xfrm>
          <a:off x="1320800" y="9537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197" name="テキスト ボックス 196"/>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199" name="テキスト ボックス 198"/>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5" name="楕円 204"/>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6"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7" name="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8" name="テキスト ボックス 207"/>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9" name="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10" name="テキスト ボックス 209"/>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2" name="テキスト ボックス 211"/>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その他については、国民健康保険、介護保険、</a:t>
          </a:r>
          <a:r>
            <a:rPr lang="ja-JP" altLang="en-US" sz="1100" b="0" i="0" baseline="0">
              <a:solidFill>
                <a:sysClr val="windowText" lastClr="000000"/>
              </a:solidFill>
              <a:effectLst/>
              <a:latin typeface="+mn-lt"/>
              <a:ea typeface="+mn-ea"/>
              <a:cs typeface="+mn-cs"/>
            </a:rPr>
            <a:t>小規模下水道事業</a:t>
          </a:r>
          <a:r>
            <a:rPr lang="ja-JP" altLang="ja-JP" sz="1100" b="0" i="0" baseline="0">
              <a:solidFill>
                <a:sysClr val="windowText" lastClr="000000"/>
              </a:solidFill>
              <a:effectLst/>
              <a:latin typeface="+mn-lt"/>
              <a:ea typeface="+mn-ea"/>
              <a:cs typeface="+mn-cs"/>
            </a:rPr>
            <a:t>など特別会計への繰出金が主なものである。経常収支比率は、</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a:t>
          </a:r>
          <a:r>
            <a:rPr lang="ja-JP" altLang="ja-JP" sz="1100" b="0" i="0" baseline="0">
              <a:solidFill>
                <a:sysClr val="windowText" lastClr="000000"/>
              </a:solidFill>
              <a:effectLst/>
              <a:latin typeface="+mn-lt"/>
              <a:ea typeface="+mn-ea"/>
              <a:cs typeface="+mn-cs"/>
            </a:rPr>
            <a:t>全国</a:t>
          </a:r>
          <a:r>
            <a:rPr lang="ja-JP" altLang="ja-JP" sz="1100" b="0" i="0" baseline="0">
              <a:solidFill>
                <a:schemeClr val="dk1"/>
              </a:solidFill>
              <a:effectLst/>
              <a:latin typeface="+mn-lt"/>
              <a:ea typeface="+mn-ea"/>
              <a:cs typeface="+mn-cs"/>
            </a:rPr>
            <a:t>及び</a:t>
          </a:r>
          <a:r>
            <a:rPr lang="ja-JP" altLang="en-US" sz="1100" b="0" i="0" baseline="0">
              <a:solidFill>
                <a:schemeClr val="dk1"/>
              </a:solidFill>
              <a:effectLst/>
              <a:latin typeface="+mn-lt"/>
              <a:ea typeface="+mn-ea"/>
              <a:cs typeface="+mn-cs"/>
            </a:rPr>
            <a:t>県</a:t>
          </a:r>
          <a:r>
            <a:rPr lang="ja-JP" altLang="ja-JP" sz="1100" b="0" i="0" baseline="0">
              <a:solidFill>
                <a:sysClr val="windowText" lastClr="000000"/>
              </a:solidFill>
              <a:effectLst/>
              <a:latin typeface="+mn-lt"/>
              <a:ea typeface="+mn-ea"/>
              <a:cs typeface="+mn-cs"/>
            </a:rPr>
            <a:t>平均を共に下回っているが、今後も、経費節減、料金の見直しなどを行い、公営企業会計にあっては、独立採算の原則に立ち返った運営に努める。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62</xdr:row>
      <xdr:rowOff>12700</xdr:rowOff>
    </xdr:to>
    <xdr:cxnSp macro="">
      <xdr:nvCxnSpPr>
        <xdr:cNvPr id="242" name="直線コネクタ 241"/>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4" name="直線コネクタ 24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53</xdr:row>
      <xdr:rowOff>88900</xdr:rowOff>
    </xdr:to>
    <xdr:cxnSp macro="">
      <xdr:nvCxnSpPr>
        <xdr:cNvPr id="247" name="直線コネクタ 246"/>
        <xdr:cNvCxnSpPr/>
      </xdr:nvCxnSpPr>
      <xdr:spPr>
        <a:xfrm flipV="1">
          <a:off x="15671800" y="9080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88900</xdr:rowOff>
    </xdr:to>
    <xdr:cxnSp macro="">
      <xdr:nvCxnSpPr>
        <xdr:cNvPr id="250" name="直線コネクタ 249"/>
        <xdr:cNvCxnSpPr/>
      </xdr:nvCxnSpPr>
      <xdr:spPr>
        <a:xfrm>
          <a:off x="14782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1" name="フローチャート: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50800</xdr:rowOff>
    </xdr:from>
    <xdr:to>
      <xdr:col>73</xdr:col>
      <xdr:colOff>180975</xdr:colOff>
      <xdr:row>53</xdr:row>
      <xdr:rowOff>69850</xdr:rowOff>
    </xdr:to>
    <xdr:cxnSp macro="">
      <xdr:nvCxnSpPr>
        <xdr:cNvPr id="253" name="直線コネクタ 252"/>
        <xdr:cNvCxnSpPr/>
      </xdr:nvCxnSpPr>
      <xdr:spPr>
        <a:xfrm>
          <a:off x="13893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4" name="フローチャート: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31750</xdr:rowOff>
    </xdr:from>
    <xdr:to>
      <xdr:col>69</xdr:col>
      <xdr:colOff>92075</xdr:colOff>
      <xdr:row>53</xdr:row>
      <xdr:rowOff>50800</xdr:rowOff>
    </xdr:to>
    <xdr:cxnSp macro="">
      <xdr:nvCxnSpPr>
        <xdr:cNvPr id="256" name="直線コネクタ 255"/>
        <xdr:cNvCxnSpPr/>
      </xdr:nvCxnSpPr>
      <xdr:spPr>
        <a:xfrm>
          <a:off x="13004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57" name="フローチャート: 判断 25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59" name="フローチャート: 判断 258"/>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60" name="テキスト ボックス 259"/>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114300</xdr:rowOff>
    </xdr:from>
    <xdr:to>
      <xdr:col>82</xdr:col>
      <xdr:colOff>158750</xdr:colOff>
      <xdr:row>53</xdr:row>
      <xdr:rowOff>44450</xdr:rowOff>
    </xdr:to>
    <xdr:sp macro="" textlink="">
      <xdr:nvSpPr>
        <xdr:cNvPr id="266" name="楕円 265"/>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22877</xdr:rowOff>
    </xdr:from>
    <xdr:ext cx="762000" cy="259045"/>
    <xdr:sp macro="" textlink="">
      <xdr:nvSpPr>
        <xdr:cNvPr id="267"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38100</xdr:rowOff>
    </xdr:from>
    <xdr:to>
      <xdr:col>78</xdr:col>
      <xdr:colOff>120650</xdr:colOff>
      <xdr:row>53</xdr:row>
      <xdr:rowOff>139700</xdr:rowOff>
    </xdr:to>
    <xdr:sp macro="" textlink="">
      <xdr:nvSpPr>
        <xdr:cNvPr id="268" name="楕円 267"/>
        <xdr:cNvSpPr/>
      </xdr:nvSpPr>
      <xdr:spPr>
        <a:xfrm>
          <a:off x="15621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149877</xdr:rowOff>
    </xdr:from>
    <xdr:ext cx="736600" cy="259045"/>
    <xdr:sp macro="" textlink="">
      <xdr:nvSpPr>
        <xdr:cNvPr id="269" name="テキスト ボックス 268"/>
        <xdr:cNvSpPr txBox="1"/>
      </xdr:nvSpPr>
      <xdr:spPr>
        <a:xfrm>
          <a:off x="15290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0" name="楕円 269"/>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1" name="テキスト ボックス 270"/>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0</xdr:rowOff>
    </xdr:from>
    <xdr:to>
      <xdr:col>69</xdr:col>
      <xdr:colOff>142875</xdr:colOff>
      <xdr:row>53</xdr:row>
      <xdr:rowOff>101600</xdr:rowOff>
    </xdr:to>
    <xdr:sp macro="" textlink="">
      <xdr:nvSpPr>
        <xdr:cNvPr id="272" name="楕円 271"/>
        <xdr:cNvSpPr/>
      </xdr:nvSpPr>
      <xdr:spPr>
        <a:xfrm>
          <a:off x="13843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111777</xdr:rowOff>
    </xdr:from>
    <xdr:ext cx="762000" cy="259045"/>
    <xdr:sp macro="" textlink="">
      <xdr:nvSpPr>
        <xdr:cNvPr id="273" name="テキスト ボックス 272"/>
        <xdr:cNvSpPr txBox="1"/>
      </xdr:nvSpPr>
      <xdr:spPr>
        <a:xfrm>
          <a:off x="13512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74" name="楕円 273"/>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92727</xdr:rowOff>
    </xdr:from>
    <xdr:ext cx="762000" cy="259045"/>
    <xdr:sp macro="" textlink="">
      <xdr:nvSpPr>
        <xdr:cNvPr id="275" name="テキスト ボックス 274"/>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補助費に係る経常収支比率</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9.7</a:t>
          </a:r>
          <a:r>
            <a:rPr lang="ja-JP" altLang="ja-JP" sz="1100" b="0" i="0" baseline="0">
              <a:solidFill>
                <a:sysClr val="windowText" lastClr="000000"/>
              </a:solidFill>
              <a:effectLst/>
              <a:latin typeface="+mn-lt"/>
              <a:ea typeface="+mn-ea"/>
              <a:cs typeface="+mn-cs"/>
            </a:rPr>
            <a:t>％で、全国平均及び類似団体平均を共に下回っているが、平成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年度と比較すると、</a:t>
          </a:r>
          <a:r>
            <a:rPr lang="ja-JP" altLang="en-US" sz="1100" b="0" i="0" baseline="0">
              <a:solidFill>
                <a:sysClr val="windowText" lastClr="000000"/>
              </a:solidFill>
              <a:effectLst/>
              <a:latin typeface="+mn-lt"/>
              <a:ea typeface="+mn-ea"/>
              <a:cs typeface="+mn-cs"/>
            </a:rPr>
            <a:t>ごみ処理の広域化に伴う</a:t>
          </a:r>
          <a:r>
            <a:rPr lang="ja-JP" altLang="ja-JP" sz="1100" b="0" i="0" baseline="0">
              <a:solidFill>
                <a:sysClr val="windowText" lastClr="000000"/>
              </a:solidFill>
              <a:effectLst/>
              <a:latin typeface="+mn-lt"/>
              <a:ea typeface="+mn-ea"/>
              <a:cs typeface="+mn-cs"/>
            </a:rPr>
            <a:t>宇和島地区広域事務組合</a:t>
          </a:r>
          <a:r>
            <a:rPr lang="ja-JP" altLang="en-US" sz="1100" b="0" i="0" baseline="0">
              <a:solidFill>
                <a:sysClr val="windowText" lastClr="000000"/>
              </a:solidFill>
              <a:effectLst/>
              <a:latin typeface="+mn-lt"/>
              <a:ea typeface="+mn-ea"/>
              <a:cs typeface="+mn-cs"/>
            </a:rPr>
            <a:t>運営費</a:t>
          </a:r>
          <a:r>
            <a:rPr lang="ja-JP" altLang="ja-JP" sz="1100" b="0" i="0" baseline="0">
              <a:solidFill>
                <a:sysClr val="windowText" lastClr="000000"/>
              </a:solidFill>
              <a:effectLst/>
              <a:latin typeface="+mn-lt"/>
              <a:ea typeface="+mn-ea"/>
              <a:cs typeface="+mn-cs"/>
            </a:rPr>
            <a:t>負担金などの増加により、金額で</a:t>
          </a:r>
          <a:r>
            <a:rPr lang="en-US" altLang="ja-JP" sz="1100" b="0" i="0" baseline="0">
              <a:solidFill>
                <a:sysClr val="windowText" lastClr="000000"/>
              </a:solidFill>
              <a:effectLst/>
              <a:latin typeface="+mn-lt"/>
              <a:ea typeface="+mn-ea"/>
              <a:cs typeface="+mn-cs"/>
            </a:rPr>
            <a:t>104,903</a:t>
          </a:r>
          <a:r>
            <a:rPr lang="ja-JP" altLang="ja-JP" sz="1100" b="0" i="0" baseline="0">
              <a:solidFill>
                <a:sysClr val="windowText" lastClr="000000"/>
              </a:solidFill>
              <a:effectLst/>
              <a:latin typeface="+mn-lt"/>
              <a:ea typeface="+mn-ea"/>
              <a:cs typeface="+mn-cs"/>
            </a:rPr>
            <a:t>千円、経常収支比率で</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ポイント上昇した。</a:t>
          </a:r>
          <a:endParaRPr lang="ja-JP" altLang="ja-JP" sz="1400">
            <a:solidFill>
              <a:sysClr val="windowText" lastClr="000000"/>
            </a:solidFill>
            <a:effectLst/>
          </a:endParaRPr>
        </a:p>
        <a:p>
          <a:pPr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今後も、補助金の適正化に努め、その必要性、費用対効果について十分精査し、比率上昇の抑制に努める。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42418</xdr:rowOff>
    </xdr:from>
    <xdr:to>
      <xdr:col>82</xdr:col>
      <xdr:colOff>107950</xdr:colOff>
      <xdr:row>40</xdr:row>
      <xdr:rowOff>76708</xdr:rowOff>
    </xdr:to>
    <xdr:cxnSp macro="">
      <xdr:nvCxnSpPr>
        <xdr:cNvPr id="300" name="直線コネクタ 299"/>
        <xdr:cNvCxnSpPr/>
      </xdr:nvCxnSpPr>
      <xdr:spPr>
        <a:xfrm flipV="1">
          <a:off x="16510000" y="604316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48785</xdr:rowOff>
    </xdr:from>
    <xdr:ext cx="762000" cy="259045"/>
    <xdr:sp macro="" textlink="">
      <xdr:nvSpPr>
        <xdr:cNvPr id="301"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76708</xdr:rowOff>
    </xdr:from>
    <xdr:to>
      <xdr:col>82</xdr:col>
      <xdr:colOff>196850</xdr:colOff>
      <xdr:row>40</xdr:row>
      <xdr:rowOff>76708</xdr:rowOff>
    </xdr:to>
    <xdr:cxnSp macro="">
      <xdr:nvCxnSpPr>
        <xdr:cNvPr id="302" name="直線コネクタ 301"/>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128795</xdr:rowOff>
    </xdr:from>
    <xdr:ext cx="762000" cy="259045"/>
    <xdr:sp macro="" textlink="">
      <xdr:nvSpPr>
        <xdr:cNvPr id="303" name="補助費等最大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42418</xdr:rowOff>
    </xdr:from>
    <xdr:to>
      <xdr:col>82</xdr:col>
      <xdr:colOff>196850</xdr:colOff>
      <xdr:row>35</xdr:row>
      <xdr:rowOff>42418</xdr:rowOff>
    </xdr:to>
    <xdr:cxnSp macro="">
      <xdr:nvCxnSpPr>
        <xdr:cNvPr id="304" name="直線コネクタ 303"/>
        <xdr:cNvCxnSpPr/>
      </xdr:nvCxnSpPr>
      <xdr:spPr>
        <a:xfrm>
          <a:off x="16421100" y="604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170434</xdr:rowOff>
    </xdr:to>
    <xdr:cxnSp macro="">
      <xdr:nvCxnSpPr>
        <xdr:cNvPr id="305" name="直線コネクタ 304"/>
        <xdr:cNvCxnSpPr/>
      </xdr:nvCxnSpPr>
      <xdr:spPr>
        <a:xfrm>
          <a:off x="15671800" y="61163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6"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7" name="フローチャート: 判断 306"/>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115570</xdr:rowOff>
    </xdr:to>
    <xdr:cxnSp macro="">
      <xdr:nvCxnSpPr>
        <xdr:cNvPr id="308" name="直線コネクタ 307"/>
        <xdr:cNvCxnSpPr/>
      </xdr:nvCxnSpPr>
      <xdr:spPr>
        <a:xfrm>
          <a:off x="14782800" y="60111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9" name="フローチャート: 判断 308"/>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0" name="テキスト ボックス 309"/>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10414</xdr:rowOff>
    </xdr:to>
    <xdr:cxnSp macro="">
      <xdr:nvCxnSpPr>
        <xdr:cNvPr id="311" name="直線コネクタ 310"/>
        <xdr:cNvCxnSpPr/>
      </xdr:nvCxnSpPr>
      <xdr:spPr>
        <a:xfrm>
          <a:off x="13893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2" name="フローチャート: 判断 311"/>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3" name="テキスト ボックス 312"/>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163576</xdr:rowOff>
    </xdr:to>
    <xdr:cxnSp macro="">
      <xdr:nvCxnSpPr>
        <xdr:cNvPr id="314" name="直線コネクタ 313"/>
        <xdr:cNvCxnSpPr/>
      </xdr:nvCxnSpPr>
      <xdr:spPr>
        <a:xfrm>
          <a:off x="13004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17" name="フローチャート: 判断 316"/>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98569</xdr:rowOff>
    </xdr:from>
    <xdr:ext cx="762000" cy="259045"/>
    <xdr:sp macro="" textlink="">
      <xdr:nvSpPr>
        <xdr:cNvPr id="318" name="テキスト ボックス 317"/>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4" name="楕円 323"/>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5"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6" name="楕円 325"/>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7" name="テキスト ボックス 326"/>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28" name="楕円 327"/>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29" name="テキスト ボックス 328"/>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0" name="楕円 329"/>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1" name="テキスト ボックス 330"/>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2" name="楕円 331"/>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3" name="テキスト ボックス 332"/>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公債費の経常収支比率は</a:t>
          </a:r>
          <a:r>
            <a:rPr lang="en-US" altLang="ja-JP" sz="1100" b="0" i="0" baseline="0">
              <a:solidFill>
                <a:sysClr val="windowText" lastClr="000000"/>
              </a:solidFill>
              <a:effectLst/>
              <a:latin typeface="+mn-lt"/>
              <a:ea typeface="+mn-ea"/>
              <a:cs typeface="+mn-cs"/>
            </a:rPr>
            <a:t>24.3</a:t>
          </a:r>
          <a:r>
            <a:rPr lang="ja-JP" altLang="ja-JP" sz="1100" b="0" i="0" baseline="0">
              <a:solidFill>
                <a:sysClr val="windowText" lastClr="000000"/>
              </a:solidFill>
              <a:effectLst/>
              <a:latin typeface="+mn-lt"/>
              <a:ea typeface="+mn-ea"/>
              <a:cs typeface="+mn-cs"/>
            </a:rPr>
            <a:t>％で、全国平均</a:t>
          </a:r>
          <a:r>
            <a:rPr lang="en-US" altLang="ja-JP" sz="1100" b="0" i="0" baseline="0">
              <a:solidFill>
                <a:sysClr val="windowText" lastClr="000000"/>
              </a:solidFill>
              <a:effectLst/>
              <a:latin typeface="+mn-lt"/>
              <a:ea typeface="+mn-ea"/>
              <a:cs typeface="+mn-cs"/>
            </a:rPr>
            <a:t>16.9</a:t>
          </a:r>
          <a:r>
            <a:rPr lang="ja-JP" altLang="ja-JP" sz="1100" b="0" i="0" baseline="0">
              <a:solidFill>
                <a:sysClr val="windowText" lastClr="000000"/>
              </a:solidFill>
              <a:effectLst/>
              <a:latin typeface="+mn-lt"/>
              <a:ea typeface="+mn-ea"/>
              <a:cs typeface="+mn-cs"/>
            </a:rPr>
            <a:t>％及び県平均</a:t>
          </a:r>
          <a:r>
            <a:rPr lang="en-US" altLang="ja-JP" sz="1100" b="0" i="0" baseline="0">
              <a:solidFill>
                <a:sysClr val="windowText" lastClr="000000"/>
              </a:solidFill>
              <a:effectLst/>
              <a:latin typeface="+mn-lt"/>
              <a:ea typeface="+mn-ea"/>
              <a:cs typeface="+mn-cs"/>
            </a:rPr>
            <a:t>17.5</a:t>
          </a:r>
          <a:r>
            <a:rPr lang="ja-JP" altLang="ja-JP" sz="1100" b="0" i="0" baseline="0">
              <a:solidFill>
                <a:sysClr val="windowText" lastClr="000000"/>
              </a:solidFill>
              <a:effectLst/>
              <a:latin typeface="+mn-lt"/>
              <a:ea typeface="+mn-ea"/>
              <a:cs typeface="+mn-cs"/>
            </a:rPr>
            <a:t>％を大きく上回っており、類似団体平均</a:t>
          </a:r>
          <a:r>
            <a:rPr lang="en-US" altLang="ja-JP" sz="1100" b="0" i="0" baseline="0">
              <a:solidFill>
                <a:sysClr val="windowText" lastClr="000000"/>
              </a:solidFill>
              <a:effectLst/>
              <a:latin typeface="+mn-lt"/>
              <a:ea typeface="+mn-ea"/>
              <a:cs typeface="+mn-cs"/>
            </a:rPr>
            <a:t>21.4</a:t>
          </a:r>
          <a:r>
            <a:rPr lang="ja-JP" altLang="ja-JP" sz="1100" b="0" i="0" baseline="0">
              <a:solidFill>
                <a:sysClr val="windowText" lastClr="000000"/>
              </a:solidFill>
              <a:effectLst/>
              <a:latin typeface="+mn-lt"/>
              <a:ea typeface="+mn-ea"/>
              <a:cs typeface="+mn-cs"/>
            </a:rPr>
            <a:t>％と比較しても高くなっている。</a:t>
          </a:r>
          <a:endParaRPr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地方債を伴う事業については、特に緊急性・重要性を考慮しながら優先順位をつけて計画的な実施に努めており、地方債残高は合併当初と比較すると、約</a:t>
          </a:r>
          <a:r>
            <a:rPr lang="en-US" altLang="ja-JP" sz="1100" b="0" i="0" baseline="0">
              <a:solidFill>
                <a:sysClr val="windowText" lastClr="000000"/>
              </a:solidFill>
              <a:effectLst/>
              <a:latin typeface="+mn-lt"/>
              <a:ea typeface="+mn-ea"/>
              <a:cs typeface="+mn-cs"/>
            </a:rPr>
            <a:t>54</a:t>
          </a:r>
          <a:r>
            <a:rPr lang="ja-JP" altLang="ja-JP" sz="1100" b="0" i="0" baseline="0">
              <a:solidFill>
                <a:sysClr val="windowText" lastClr="000000"/>
              </a:solidFill>
              <a:effectLst/>
              <a:latin typeface="+mn-lt"/>
              <a:ea typeface="+mn-ea"/>
              <a:cs typeface="+mn-cs"/>
            </a:rPr>
            <a:t>億</a:t>
          </a:r>
          <a:r>
            <a:rPr lang="en-US" altLang="ja-JP" sz="1100" b="0" i="0" baseline="0">
              <a:solidFill>
                <a:sysClr val="windowText" lastClr="000000"/>
              </a:solidFill>
              <a:effectLst/>
              <a:latin typeface="+mn-lt"/>
              <a:ea typeface="+mn-ea"/>
              <a:cs typeface="+mn-cs"/>
            </a:rPr>
            <a:t>8</a:t>
          </a:r>
          <a:r>
            <a:rPr lang="ja-JP" altLang="en-US" sz="1100" b="0" i="0" baseline="0">
              <a:solidFill>
                <a:sysClr val="windowText" lastClr="000000"/>
              </a:solidFill>
              <a:effectLst/>
              <a:latin typeface="+mn-lt"/>
              <a:ea typeface="+mn-ea"/>
              <a:cs typeface="+mn-cs"/>
            </a:rPr>
            <a:t>千万</a:t>
          </a:r>
          <a:r>
            <a:rPr lang="ja-JP" altLang="ja-JP" sz="1100" b="0" i="0" baseline="0">
              <a:solidFill>
                <a:sysClr val="windowText" lastClr="000000"/>
              </a:solidFill>
              <a:effectLst/>
              <a:latin typeface="+mn-lt"/>
              <a:ea typeface="+mn-ea"/>
              <a:cs typeface="+mn-cs"/>
            </a:rPr>
            <a:t>円減少（</a:t>
          </a:r>
          <a:r>
            <a:rPr lang="en-US" altLang="ja-JP" sz="1100" b="0" i="0" baseline="0">
              <a:solidFill>
                <a:sysClr val="windowText" lastClr="000000"/>
              </a:solidFill>
              <a:effectLst/>
              <a:latin typeface="+mn-lt"/>
              <a:ea typeface="+mn-ea"/>
              <a:cs typeface="+mn-cs"/>
            </a:rPr>
            <a:t>26,772,978</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21,289,437</a:t>
          </a:r>
          <a:r>
            <a:rPr lang="ja-JP" altLang="ja-JP" sz="1100" b="0" i="0" baseline="0">
              <a:solidFill>
                <a:sysClr val="windowText" lastClr="000000"/>
              </a:solidFill>
              <a:effectLst/>
              <a:latin typeface="+mn-lt"/>
              <a:ea typeface="+mn-ea"/>
              <a:cs typeface="+mn-cs"/>
            </a:rPr>
            <a:t>千円）している。また、大型ハコモノ建設にも目途がつき、今後は減少していく見込みである</a:t>
          </a:r>
          <a:r>
            <a:rPr lang="ja-JP" altLang="en-US" sz="1100" b="0" i="0" baseline="0">
              <a:solidFill>
                <a:sysClr val="windowText" lastClr="000000"/>
              </a:solidFill>
              <a:effectLst/>
              <a:latin typeface="+mn-lt"/>
              <a:ea typeface="+mn-ea"/>
              <a:cs typeface="+mn-cs"/>
            </a:rPr>
            <a:t>が、引き続き、</a:t>
          </a:r>
          <a:r>
            <a:rPr lang="ja-JP" altLang="ja-JP" sz="1100" b="0" i="0" baseline="0">
              <a:solidFill>
                <a:sysClr val="windowText" lastClr="000000"/>
              </a:solidFill>
              <a:effectLst/>
              <a:latin typeface="+mn-lt"/>
              <a:ea typeface="+mn-ea"/>
              <a:cs typeface="+mn-cs"/>
            </a:rPr>
            <a:t>選択と集中による投資的経費の縮減を図るなど、将来に負担を残さないよう身の丈にあった財政運営を行う。</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80</xdr:row>
      <xdr:rowOff>88900</xdr:rowOff>
    </xdr:to>
    <xdr:cxnSp macro="">
      <xdr:nvCxnSpPr>
        <xdr:cNvPr id="361" name="直線コネクタ 360"/>
        <xdr:cNvCxnSpPr/>
      </xdr:nvCxnSpPr>
      <xdr:spPr>
        <a:xfrm flipV="1">
          <a:off x="4826000" y="125933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4"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5" name="直線コネクタ 364"/>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165100</xdr:rowOff>
    </xdr:from>
    <xdr:to>
      <xdr:col>24</xdr:col>
      <xdr:colOff>25400</xdr:colOff>
      <xdr:row>79</xdr:row>
      <xdr:rowOff>54611</xdr:rowOff>
    </xdr:to>
    <xdr:cxnSp macro="">
      <xdr:nvCxnSpPr>
        <xdr:cNvPr id="366" name="直線コネクタ 365"/>
        <xdr:cNvCxnSpPr/>
      </xdr:nvCxnSpPr>
      <xdr:spPr>
        <a:xfrm>
          <a:off x="3987800" y="135382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67"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68" name="フローチャート: 判断 367"/>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78</xdr:row>
      <xdr:rowOff>165100</xdr:rowOff>
    </xdr:to>
    <xdr:cxnSp macro="">
      <xdr:nvCxnSpPr>
        <xdr:cNvPr id="369" name="直線コネクタ 368"/>
        <xdr:cNvCxnSpPr/>
      </xdr:nvCxnSpPr>
      <xdr:spPr>
        <a:xfrm>
          <a:off x="3098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0" name="フローチャート: 判断 369"/>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71" name="テキスト ボックス 370"/>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79</xdr:row>
      <xdr:rowOff>8889</xdr:rowOff>
    </xdr:to>
    <xdr:cxnSp macro="">
      <xdr:nvCxnSpPr>
        <xdr:cNvPr id="372" name="直線コネクタ 371"/>
        <xdr:cNvCxnSpPr/>
      </xdr:nvCxnSpPr>
      <xdr:spPr>
        <a:xfrm flipV="1">
          <a:off x="2209800" y="13484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3" name="フローチャート: 判断 372"/>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4" name="テキスト ボックス 373"/>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146050</xdr:rowOff>
    </xdr:to>
    <xdr:cxnSp macro="">
      <xdr:nvCxnSpPr>
        <xdr:cNvPr id="375" name="直線コネクタ 374"/>
        <xdr:cNvCxnSpPr/>
      </xdr:nvCxnSpPr>
      <xdr:spPr>
        <a:xfrm flipV="1">
          <a:off x="1320800" y="135534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76" name="フローチャート: 判断 375"/>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77" name="テキスト ボックス 376"/>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78" name="フローチャート: 判断 377"/>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20338</xdr:rowOff>
    </xdr:from>
    <xdr:ext cx="762000" cy="259045"/>
    <xdr:sp macro="" textlink="">
      <xdr:nvSpPr>
        <xdr:cNvPr id="379" name="テキスト ボックス 378"/>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385" name="楕円 384"/>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386"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87" name="楕円 386"/>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88" name="テキスト ボックス 387"/>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89" name="楕円 388"/>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0" name="テキスト ボックス 389"/>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91" name="楕円 390"/>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92" name="テキスト ボックス 391"/>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93" name="楕円 392"/>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94" name="テキスト ボックス 393"/>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公債費以外の経費に係る経常収支比率は、</a:t>
          </a:r>
          <a:r>
            <a:rPr lang="ja-JP" altLang="ja-JP" sz="1100" b="0" i="0" baseline="0">
              <a:solidFill>
                <a:schemeClr val="dk1"/>
              </a:solidFill>
              <a:effectLst/>
              <a:latin typeface="+mn-lt"/>
              <a:ea typeface="+mn-ea"/>
              <a:cs typeface="+mn-cs"/>
            </a:rPr>
            <a:t>類似団体、全国及び県平均</a:t>
          </a:r>
          <a:r>
            <a:rPr lang="ja-JP" altLang="ja-JP" sz="1100" b="0" i="0" baseline="0">
              <a:solidFill>
                <a:sysClr val="windowText" lastClr="000000"/>
              </a:solidFill>
              <a:effectLst/>
              <a:latin typeface="+mn-lt"/>
              <a:ea typeface="+mn-ea"/>
              <a:cs typeface="+mn-cs"/>
            </a:rPr>
            <a:t>を共に下回っている。比率を押し上げる要因としては、人件費、物件費が主なものである。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人件費については、職員の定員管理や給与の適正化、物件費については、施設の統廃合や更なる経費節減に努め、比率上昇の抑制に努める。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43180</xdr:rowOff>
    </xdr:from>
    <xdr:to>
      <xdr:col>82</xdr:col>
      <xdr:colOff>107950</xdr:colOff>
      <xdr:row>80</xdr:row>
      <xdr:rowOff>149861</xdr:rowOff>
    </xdr:to>
    <xdr:cxnSp macro="">
      <xdr:nvCxnSpPr>
        <xdr:cNvPr id="422" name="直線コネクタ 421"/>
        <xdr:cNvCxnSpPr/>
      </xdr:nvCxnSpPr>
      <xdr:spPr>
        <a:xfrm flipV="1">
          <a:off x="16510000" y="12730480"/>
          <a:ext cx="0" cy="1135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3"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4" name="直線コネクタ 423"/>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129557</xdr:rowOff>
    </xdr:from>
    <xdr:ext cx="762000" cy="259045"/>
    <xdr:sp macro="" textlink="">
      <xdr:nvSpPr>
        <xdr:cNvPr id="425"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43180</xdr:rowOff>
    </xdr:from>
    <xdr:to>
      <xdr:col>82</xdr:col>
      <xdr:colOff>196850</xdr:colOff>
      <xdr:row>74</xdr:row>
      <xdr:rowOff>43180</xdr:rowOff>
    </xdr:to>
    <xdr:cxnSp macro="">
      <xdr:nvCxnSpPr>
        <xdr:cNvPr id="426" name="直線コネクタ 425"/>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xdr:rowOff>
    </xdr:from>
    <xdr:to>
      <xdr:col>82</xdr:col>
      <xdr:colOff>107950</xdr:colOff>
      <xdr:row>76</xdr:row>
      <xdr:rowOff>5080</xdr:rowOff>
    </xdr:to>
    <xdr:cxnSp macro="">
      <xdr:nvCxnSpPr>
        <xdr:cNvPr id="427" name="直線コネクタ 426"/>
        <xdr:cNvCxnSpPr/>
      </xdr:nvCxnSpPr>
      <xdr:spPr>
        <a:xfrm>
          <a:off x="15671800" y="128676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28"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29" name="フローチャート: 判断 428"/>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62230</xdr:rowOff>
    </xdr:from>
    <xdr:to>
      <xdr:col>78</xdr:col>
      <xdr:colOff>69850</xdr:colOff>
      <xdr:row>75</xdr:row>
      <xdr:rowOff>8890</xdr:rowOff>
    </xdr:to>
    <xdr:cxnSp macro="">
      <xdr:nvCxnSpPr>
        <xdr:cNvPr id="430" name="直線コネクタ 429"/>
        <xdr:cNvCxnSpPr/>
      </xdr:nvCxnSpPr>
      <xdr:spPr>
        <a:xfrm>
          <a:off x="14782800" y="125780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3811</xdr:rowOff>
    </xdr:from>
    <xdr:to>
      <xdr:col>78</xdr:col>
      <xdr:colOff>120650</xdr:colOff>
      <xdr:row>77</xdr:row>
      <xdr:rowOff>105411</xdr:rowOff>
    </xdr:to>
    <xdr:sp macro="" textlink="">
      <xdr:nvSpPr>
        <xdr:cNvPr id="431" name="フローチャート: 判断 430"/>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32" name="テキスト ボックス 431"/>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62230</xdr:rowOff>
    </xdr:from>
    <xdr:to>
      <xdr:col>73</xdr:col>
      <xdr:colOff>180975</xdr:colOff>
      <xdr:row>73</xdr:row>
      <xdr:rowOff>77470</xdr:rowOff>
    </xdr:to>
    <xdr:cxnSp macro="">
      <xdr:nvCxnSpPr>
        <xdr:cNvPr id="433" name="直線コネクタ 432"/>
        <xdr:cNvCxnSpPr/>
      </xdr:nvCxnSpPr>
      <xdr:spPr>
        <a:xfrm flipV="1">
          <a:off x="13893800" y="12578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4" name="フローチャート: 判断 433"/>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17797</xdr:rowOff>
    </xdr:from>
    <xdr:ext cx="762000" cy="259045"/>
    <xdr:sp macro="" textlink="">
      <xdr:nvSpPr>
        <xdr:cNvPr id="435" name="テキスト ボックス 434"/>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127000</xdr:rowOff>
    </xdr:from>
    <xdr:to>
      <xdr:col>69</xdr:col>
      <xdr:colOff>92075</xdr:colOff>
      <xdr:row>73</xdr:row>
      <xdr:rowOff>77470</xdr:rowOff>
    </xdr:to>
    <xdr:cxnSp macro="">
      <xdr:nvCxnSpPr>
        <xdr:cNvPr id="436" name="直線コネクタ 435"/>
        <xdr:cNvCxnSpPr/>
      </xdr:nvCxnSpPr>
      <xdr:spPr>
        <a:xfrm>
          <a:off x="13004800" y="12471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148589</xdr:rowOff>
    </xdr:from>
    <xdr:to>
      <xdr:col>69</xdr:col>
      <xdr:colOff>142875</xdr:colOff>
      <xdr:row>76</xdr:row>
      <xdr:rowOff>78739</xdr:rowOff>
    </xdr:to>
    <xdr:sp macro="" textlink="">
      <xdr:nvSpPr>
        <xdr:cNvPr id="437" name="フローチャート: 判断 436"/>
        <xdr:cNvSpPr/>
      </xdr:nvSpPr>
      <xdr:spPr>
        <a:xfrm>
          <a:off x="13843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63516</xdr:rowOff>
    </xdr:from>
    <xdr:ext cx="762000" cy="259045"/>
    <xdr:sp macro="" textlink="">
      <xdr:nvSpPr>
        <xdr:cNvPr id="438" name="テキスト ボックス 437"/>
        <xdr:cNvSpPr txBox="1"/>
      </xdr:nvSpPr>
      <xdr:spPr>
        <a:xfrm>
          <a:off x="13512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39" name="フローチャート: 判断 438"/>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44467</xdr:rowOff>
    </xdr:from>
    <xdr:ext cx="762000" cy="259045"/>
    <xdr:sp macro="" textlink="">
      <xdr:nvSpPr>
        <xdr:cNvPr id="440" name="テキスト ボックス 439"/>
        <xdr:cNvSpPr txBox="1"/>
      </xdr:nvSpPr>
      <xdr:spPr>
        <a:xfrm>
          <a:off x="12623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125730</xdr:rowOff>
    </xdr:from>
    <xdr:to>
      <xdr:col>82</xdr:col>
      <xdr:colOff>158750</xdr:colOff>
      <xdr:row>76</xdr:row>
      <xdr:rowOff>55880</xdr:rowOff>
    </xdr:to>
    <xdr:sp macro="" textlink="">
      <xdr:nvSpPr>
        <xdr:cNvPr id="446" name="楕円 445"/>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142257</xdr:rowOff>
    </xdr:from>
    <xdr:ext cx="762000" cy="259045"/>
    <xdr:sp macro="" textlink="">
      <xdr:nvSpPr>
        <xdr:cNvPr id="447" name="公債費以外該当値テキスト"/>
        <xdr:cNvSpPr txBox="1"/>
      </xdr:nvSpPr>
      <xdr:spPr>
        <a:xfrm>
          <a:off x="16598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48" name="楕円 447"/>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9" name="テキスト ボックス 448"/>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11430</xdr:rowOff>
    </xdr:from>
    <xdr:to>
      <xdr:col>74</xdr:col>
      <xdr:colOff>31750</xdr:colOff>
      <xdr:row>73</xdr:row>
      <xdr:rowOff>113030</xdr:rowOff>
    </xdr:to>
    <xdr:sp macro="" textlink="">
      <xdr:nvSpPr>
        <xdr:cNvPr id="450" name="楕円 449"/>
        <xdr:cNvSpPr/>
      </xdr:nvSpPr>
      <xdr:spPr>
        <a:xfrm>
          <a:off x="14732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123207</xdr:rowOff>
    </xdr:from>
    <xdr:ext cx="762000" cy="259045"/>
    <xdr:sp macro="" textlink="">
      <xdr:nvSpPr>
        <xdr:cNvPr id="451" name="テキスト ボックス 450"/>
        <xdr:cNvSpPr txBox="1"/>
      </xdr:nvSpPr>
      <xdr:spPr>
        <a:xfrm>
          <a:off x="14401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26670</xdr:rowOff>
    </xdr:from>
    <xdr:to>
      <xdr:col>69</xdr:col>
      <xdr:colOff>142875</xdr:colOff>
      <xdr:row>73</xdr:row>
      <xdr:rowOff>128270</xdr:rowOff>
    </xdr:to>
    <xdr:sp macro="" textlink="">
      <xdr:nvSpPr>
        <xdr:cNvPr id="452" name="楕円 451"/>
        <xdr:cNvSpPr/>
      </xdr:nvSpPr>
      <xdr:spPr>
        <a:xfrm>
          <a:off x="13843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138447</xdr:rowOff>
    </xdr:from>
    <xdr:ext cx="762000" cy="259045"/>
    <xdr:sp macro="" textlink="">
      <xdr:nvSpPr>
        <xdr:cNvPr id="453" name="テキスト ボックス 452"/>
        <xdr:cNvSpPr txBox="1"/>
      </xdr:nvSpPr>
      <xdr:spPr>
        <a:xfrm>
          <a:off x="13512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76200</xdr:rowOff>
    </xdr:from>
    <xdr:to>
      <xdr:col>65</xdr:col>
      <xdr:colOff>53975</xdr:colOff>
      <xdr:row>73</xdr:row>
      <xdr:rowOff>6350</xdr:rowOff>
    </xdr:to>
    <xdr:sp macro="" textlink="">
      <xdr:nvSpPr>
        <xdr:cNvPr id="454" name="楕円 453"/>
        <xdr:cNvSpPr/>
      </xdr:nvSpPr>
      <xdr:spPr>
        <a:xfrm>
          <a:off x="129540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16527</xdr:rowOff>
    </xdr:from>
    <xdr:ext cx="762000" cy="259045"/>
    <xdr:sp macro="" textlink="">
      <xdr:nvSpPr>
        <xdr:cNvPr id="455" name="テキスト ボックス 454"/>
        <xdr:cNvSpPr txBox="1"/>
      </xdr:nvSpPr>
      <xdr:spPr>
        <a:xfrm>
          <a:off x="12623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62676</xdr:rowOff>
    </xdr:from>
    <xdr:to>
      <xdr:col>29</xdr:col>
      <xdr:colOff>127000</xdr:colOff>
      <xdr:row>19</xdr:row>
      <xdr:rowOff>109360</xdr:rowOff>
    </xdr:to>
    <xdr:cxnSp macro="">
      <xdr:nvCxnSpPr>
        <xdr:cNvPr id="47" name="直線コネクタ 46"/>
        <xdr:cNvCxnSpPr/>
      </xdr:nvCxnSpPr>
      <xdr:spPr bwMode="auto">
        <a:xfrm flipV="1">
          <a:off x="5651500" y="2167701"/>
          <a:ext cx="0" cy="1246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81437</xdr:rowOff>
    </xdr:from>
    <xdr:ext cx="762000" cy="259045"/>
    <xdr:sp macro="" textlink="">
      <xdr:nvSpPr>
        <xdr:cNvPr id="48" name="人口1人当たり決算額の推移最小値テキスト130"/>
        <xdr:cNvSpPr txBox="1"/>
      </xdr:nvSpPr>
      <xdr:spPr>
        <a:xfrm>
          <a:off x="5740400" y="338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109360</xdr:rowOff>
    </xdr:from>
    <xdr:to>
      <xdr:col>30</xdr:col>
      <xdr:colOff>25400</xdr:colOff>
      <xdr:row>19</xdr:row>
      <xdr:rowOff>109360</xdr:rowOff>
    </xdr:to>
    <xdr:cxnSp macro="">
      <xdr:nvCxnSpPr>
        <xdr:cNvPr id="49" name="直線コネクタ 48"/>
        <xdr:cNvCxnSpPr/>
      </xdr:nvCxnSpPr>
      <xdr:spPr bwMode="auto">
        <a:xfrm>
          <a:off x="5562600" y="34145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149053</xdr:rowOff>
    </xdr:from>
    <xdr:ext cx="762000" cy="259045"/>
    <xdr:sp macro="" textlink="">
      <xdr:nvSpPr>
        <xdr:cNvPr id="50" name="人口1人当たり決算額の推移最大値テキスト130"/>
        <xdr:cNvSpPr txBox="1"/>
      </xdr:nvSpPr>
      <xdr:spPr>
        <a:xfrm>
          <a:off x="5740400" y="191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62676</xdr:rowOff>
    </xdr:from>
    <xdr:to>
      <xdr:col>30</xdr:col>
      <xdr:colOff>25400</xdr:colOff>
      <xdr:row>12</xdr:row>
      <xdr:rowOff>62676</xdr:rowOff>
    </xdr:to>
    <xdr:cxnSp macro="">
      <xdr:nvCxnSpPr>
        <xdr:cNvPr id="51" name="直線コネクタ 50"/>
        <xdr:cNvCxnSpPr/>
      </xdr:nvCxnSpPr>
      <xdr:spPr bwMode="auto">
        <a:xfrm>
          <a:off x="5562600" y="2167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62676</xdr:rowOff>
    </xdr:from>
    <xdr:to>
      <xdr:col>29</xdr:col>
      <xdr:colOff>127000</xdr:colOff>
      <xdr:row>12</xdr:row>
      <xdr:rowOff>142148</xdr:rowOff>
    </xdr:to>
    <xdr:cxnSp macro="">
      <xdr:nvCxnSpPr>
        <xdr:cNvPr id="52" name="直線コネクタ 51"/>
        <xdr:cNvCxnSpPr/>
      </xdr:nvCxnSpPr>
      <xdr:spPr bwMode="auto">
        <a:xfrm flipV="1">
          <a:off x="5003800" y="2167701"/>
          <a:ext cx="647700" cy="79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44385</xdr:rowOff>
    </xdr:from>
    <xdr:ext cx="762000" cy="259045"/>
    <xdr:sp macro="" textlink="">
      <xdr:nvSpPr>
        <xdr:cNvPr id="53" name="人口1人当たり決算額の推移平均値テキスト130"/>
        <xdr:cNvSpPr txBox="1"/>
      </xdr:nvSpPr>
      <xdr:spPr>
        <a:xfrm>
          <a:off x="5740400" y="266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72308</xdr:rowOff>
    </xdr:from>
    <xdr:to>
      <xdr:col>29</xdr:col>
      <xdr:colOff>177800</xdr:colOff>
      <xdr:row>16</xdr:row>
      <xdr:rowOff>2458</xdr:rowOff>
    </xdr:to>
    <xdr:sp macro="" textlink="">
      <xdr:nvSpPr>
        <xdr:cNvPr id="54" name="フローチャート: 判断 53"/>
        <xdr:cNvSpPr/>
      </xdr:nvSpPr>
      <xdr:spPr bwMode="auto">
        <a:xfrm>
          <a:off x="5600700" y="26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142148</xdr:rowOff>
    </xdr:from>
    <xdr:to>
      <xdr:col>26</xdr:col>
      <xdr:colOff>50800</xdr:colOff>
      <xdr:row>13</xdr:row>
      <xdr:rowOff>61664</xdr:rowOff>
    </xdr:to>
    <xdr:cxnSp macro="">
      <xdr:nvCxnSpPr>
        <xdr:cNvPr id="55" name="直線コネクタ 54"/>
        <xdr:cNvCxnSpPr/>
      </xdr:nvCxnSpPr>
      <xdr:spPr bwMode="auto">
        <a:xfrm flipV="1">
          <a:off x="4305300" y="2247173"/>
          <a:ext cx="698500" cy="90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98908</xdr:rowOff>
    </xdr:from>
    <xdr:to>
      <xdr:col>26</xdr:col>
      <xdr:colOff>101600</xdr:colOff>
      <xdr:row>16</xdr:row>
      <xdr:rowOff>29058</xdr:rowOff>
    </xdr:to>
    <xdr:sp macro="" textlink="">
      <xdr:nvSpPr>
        <xdr:cNvPr id="56" name="フローチャート: 判断 55"/>
        <xdr:cNvSpPr/>
      </xdr:nvSpPr>
      <xdr:spPr bwMode="auto">
        <a:xfrm>
          <a:off x="4953000" y="2718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13835</xdr:rowOff>
    </xdr:from>
    <xdr:ext cx="736600" cy="259045"/>
    <xdr:sp macro="" textlink="">
      <xdr:nvSpPr>
        <xdr:cNvPr id="57" name="テキスト ボックス 56"/>
        <xdr:cNvSpPr txBox="1"/>
      </xdr:nvSpPr>
      <xdr:spPr>
        <a:xfrm>
          <a:off x="4622800" y="2804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61664</xdr:rowOff>
    </xdr:from>
    <xdr:to>
      <xdr:col>22</xdr:col>
      <xdr:colOff>114300</xdr:colOff>
      <xdr:row>13</xdr:row>
      <xdr:rowOff>76719</xdr:rowOff>
    </xdr:to>
    <xdr:cxnSp macro="">
      <xdr:nvCxnSpPr>
        <xdr:cNvPr id="58" name="直線コネクタ 57"/>
        <xdr:cNvCxnSpPr/>
      </xdr:nvCxnSpPr>
      <xdr:spPr bwMode="auto">
        <a:xfrm flipV="1">
          <a:off x="3606800" y="2338139"/>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124037</xdr:rowOff>
    </xdr:from>
    <xdr:to>
      <xdr:col>22</xdr:col>
      <xdr:colOff>165100</xdr:colOff>
      <xdr:row>16</xdr:row>
      <xdr:rowOff>54187</xdr:rowOff>
    </xdr:to>
    <xdr:sp macro="" textlink="">
      <xdr:nvSpPr>
        <xdr:cNvPr id="59" name="フローチャート: 判断 58"/>
        <xdr:cNvSpPr/>
      </xdr:nvSpPr>
      <xdr:spPr bwMode="auto">
        <a:xfrm>
          <a:off x="4254500" y="27434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38964</xdr:rowOff>
    </xdr:from>
    <xdr:ext cx="762000" cy="259045"/>
    <xdr:sp macro="" textlink="">
      <xdr:nvSpPr>
        <xdr:cNvPr id="60" name="テキスト ボックス 59"/>
        <xdr:cNvSpPr txBox="1"/>
      </xdr:nvSpPr>
      <xdr:spPr>
        <a:xfrm>
          <a:off x="3924300" y="28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76719</xdr:rowOff>
    </xdr:from>
    <xdr:to>
      <xdr:col>18</xdr:col>
      <xdr:colOff>177800</xdr:colOff>
      <xdr:row>14</xdr:row>
      <xdr:rowOff>4057</xdr:rowOff>
    </xdr:to>
    <xdr:cxnSp macro="">
      <xdr:nvCxnSpPr>
        <xdr:cNvPr id="61" name="直線コネクタ 60"/>
        <xdr:cNvCxnSpPr/>
      </xdr:nvCxnSpPr>
      <xdr:spPr bwMode="auto">
        <a:xfrm flipV="1">
          <a:off x="2908300" y="2353194"/>
          <a:ext cx="698500" cy="98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50379</xdr:rowOff>
    </xdr:from>
    <xdr:to>
      <xdr:col>19</xdr:col>
      <xdr:colOff>38100</xdr:colOff>
      <xdr:row>16</xdr:row>
      <xdr:rowOff>151979</xdr:rowOff>
    </xdr:to>
    <xdr:sp macro="" textlink="">
      <xdr:nvSpPr>
        <xdr:cNvPr id="62" name="フローチャート: 判断 61"/>
        <xdr:cNvSpPr/>
      </xdr:nvSpPr>
      <xdr:spPr bwMode="auto">
        <a:xfrm>
          <a:off x="3556000" y="2841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136756</xdr:rowOff>
    </xdr:from>
    <xdr:ext cx="762000" cy="259045"/>
    <xdr:sp macro="" textlink="">
      <xdr:nvSpPr>
        <xdr:cNvPr id="63" name="テキスト ボックス 62"/>
        <xdr:cNvSpPr txBox="1"/>
      </xdr:nvSpPr>
      <xdr:spPr>
        <a:xfrm>
          <a:off x="3225800" y="292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115628</xdr:rowOff>
    </xdr:from>
    <xdr:to>
      <xdr:col>15</xdr:col>
      <xdr:colOff>101600</xdr:colOff>
      <xdr:row>17</xdr:row>
      <xdr:rowOff>45778</xdr:rowOff>
    </xdr:to>
    <xdr:sp macro="" textlink="">
      <xdr:nvSpPr>
        <xdr:cNvPr id="64" name="フローチャート: 判断 63"/>
        <xdr:cNvSpPr/>
      </xdr:nvSpPr>
      <xdr:spPr bwMode="auto">
        <a:xfrm>
          <a:off x="2857500" y="2906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30555</xdr:rowOff>
    </xdr:from>
    <xdr:ext cx="762000" cy="259045"/>
    <xdr:sp macro="" textlink="">
      <xdr:nvSpPr>
        <xdr:cNvPr id="65" name="テキスト ボックス 64"/>
        <xdr:cNvSpPr txBox="1"/>
      </xdr:nvSpPr>
      <xdr:spPr>
        <a:xfrm>
          <a:off x="2527300" y="299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11876</xdr:rowOff>
    </xdr:from>
    <xdr:to>
      <xdr:col>29</xdr:col>
      <xdr:colOff>177800</xdr:colOff>
      <xdr:row>12</xdr:row>
      <xdr:rowOff>113476</xdr:rowOff>
    </xdr:to>
    <xdr:sp macro="" textlink="">
      <xdr:nvSpPr>
        <xdr:cNvPr id="71" name="楕円 70"/>
        <xdr:cNvSpPr/>
      </xdr:nvSpPr>
      <xdr:spPr bwMode="auto">
        <a:xfrm>
          <a:off x="5600700" y="211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130003</xdr:rowOff>
    </xdr:from>
    <xdr:ext cx="762000" cy="259045"/>
    <xdr:sp macro="" textlink="">
      <xdr:nvSpPr>
        <xdr:cNvPr id="72" name="人口1人当たり決算額の推移該当値テキスト130"/>
        <xdr:cNvSpPr txBox="1"/>
      </xdr:nvSpPr>
      <xdr:spPr>
        <a:xfrm>
          <a:off x="5740400" y="206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91348</xdr:rowOff>
    </xdr:from>
    <xdr:to>
      <xdr:col>26</xdr:col>
      <xdr:colOff>101600</xdr:colOff>
      <xdr:row>13</xdr:row>
      <xdr:rowOff>21498</xdr:rowOff>
    </xdr:to>
    <xdr:sp macro="" textlink="">
      <xdr:nvSpPr>
        <xdr:cNvPr id="73" name="楕円 72"/>
        <xdr:cNvSpPr/>
      </xdr:nvSpPr>
      <xdr:spPr bwMode="auto">
        <a:xfrm>
          <a:off x="4953000" y="2196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31675</xdr:rowOff>
    </xdr:from>
    <xdr:ext cx="736600" cy="259045"/>
    <xdr:sp macro="" textlink="">
      <xdr:nvSpPr>
        <xdr:cNvPr id="74" name="テキスト ボックス 73"/>
        <xdr:cNvSpPr txBox="1"/>
      </xdr:nvSpPr>
      <xdr:spPr>
        <a:xfrm>
          <a:off x="4622800" y="196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10864</xdr:rowOff>
    </xdr:from>
    <xdr:to>
      <xdr:col>22</xdr:col>
      <xdr:colOff>165100</xdr:colOff>
      <xdr:row>13</xdr:row>
      <xdr:rowOff>112464</xdr:rowOff>
    </xdr:to>
    <xdr:sp macro="" textlink="">
      <xdr:nvSpPr>
        <xdr:cNvPr id="75" name="楕円 74"/>
        <xdr:cNvSpPr/>
      </xdr:nvSpPr>
      <xdr:spPr bwMode="auto">
        <a:xfrm>
          <a:off x="4254500" y="2287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122641</xdr:rowOff>
    </xdr:from>
    <xdr:ext cx="762000" cy="259045"/>
    <xdr:sp macro="" textlink="">
      <xdr:nvSpPr>
        <xdr:cNvPr id="76" name="テキスト ボックス 75"/>
        <xdr:cNvSpPr txBox="1"/>
      </xdr:nvSpPr>
      <xdr:spPr>
        <a:xfrm>
          <a:off x="3924300" y="205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25919</xdr:rowOff>
    </xdr:from>
    <xdr:to>
      <xdr:col>19</xdr:col>
      <xdr:colOff>38100</xdr:colOff>
      <xdr:row>13</xdr:row>
      <xdr:rowOff>127519</xdr:rowOff>
    </xdr:to>
    <xdr:sp macro="" textlink="">
      <xdr:nvSpPr>
        <xdr:cNvPr id="77" name="楕円 76"/>
        <xdr:cNvSpPr/>
      </xdr:nvSpPr>
      <xdr:spPr bwMode="auto">
        <a:xfrm>
          <a:off x="3556000" y="230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137696</xdr:rowOff>
    </xdr:from>
    <xdr:ext cx="762000" cy="259045"/>
    <xdr:sp macro="" textlink="">
      <xdr:nvSpPr>
        <xdr:cNvPr id="78" name="テキスト ボックス 77"/>
        <xdr:cNvSpPr txBox="1"/>
      </xdr:nvSpPr>
      <xdr:spPr>
        <a:xfrm>
          <a:off x="3225800" y="207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124707</xdr:rowOff>
    </xdr:from>
    <xdr:to>
      <xdr:col>15</xdr:col>
      <xdr:colOff>101600</xdr:colOff>
      <xdr:row>14</xdr:row>
      <xdr:rowOff>54857</xdr:rowOff>
    </xdr:to>
    <xdr:sp macro="" textlink="">
      <xdr:nvSpPr>
        <xdr:cNvPr id="79" name="楕円 78"/>
        <xdr:cNvSpPr/>
      </xdr:nvSpPr>
      <xdr:spPr bwMode="auto">
        <a:xfrm>
          <a:off x="2857500" y="240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65034</xdr:rowOff>
    </xdr:from>
    <xdr:ext cx="762000" cy="259045"/>
    <xdr:sp macro="" textlink="">
      <xdr:nvSpPr>
        <xdr:cNvPr id="80" name="テキスト ボックス 79"/>
        <xdr:cNvSpPr txBox="1"/>
      </xdr:nvSpPr>
      <xdr:spPr>
        <a:xfrm>
          <a:off x="2527300" y="217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76845</xdr:rowOff>
    </xdr:from>
    <xdr:to>
      <xdr:col>29</xdr:col>
      <xdr:colOff>127000</xdr:colOff>
      <xdr:row>37</xdr:row>
      <xdr:rowOff>175692</xdr:rowOff>
    </xdr:to>
    <xdr:cxnSp macro="">
      <xdr:nvCxnSpPr>
        <xdr:cNvPr id="108" name="直線コネクタ 107"/>
        <xdr:cNvCxnSpPr/>
      </xdr:nvCxnSpPr>
      <xdr:spPr bwMode="auto">
        <a:xfrm flipV="1">
          <a:off x="5651500" y="6001395"/>
          <a:ext cx="0" cy="1298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147769</xdr:rowOff>
    </xdr:from>
    <xdr:ext cx="762000" cy="259045"/>
    <xdr:sp macro="" textlink="">
      <xdr:nvSpPr>
        <xdr:cNvPr id="109" name="人口1人当たり決算額の推移最小値テキスト445"/>
        <xdr:cNvSpPr txBox="1"/>
      </xdr:nvSpPr>
      <xdr:spPr>
        <a:xfrm>
          <a:off x="5740400" y="727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175692</xdr:rowOff>
    </xdr:from>
    <xdr:to>
      <xdr:col>30</xdr:col>
      <xdr:colOff>25400</xdr:colOff>
      <xdr:row>37</xdr:row>
      <xdr:rowOff>175692</xdr:rowOff>
    </xdr:to>
    <xdr:cxnSp macro="">
      <xdr:nvCxnSpPr>
        <xdr:cNvPr id="110" name="直線コネクタ 109"/>
        <xdr:cNvCxnSpPr/>
      </xdr:nvCxnSpPr>
      <xdr:spPr bwMode="auto">
        <a:xfrm>
          <a:off x="5562600" y="7300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334672</xdr:rowOff>
    </xdr:from>
    <xdr:ext cx="762000" cy="259045"/>
    <xdr:sp macro="" textlink="">
      <xdr:nvSpPr>
        <xdr:cNvPr id="111" name="人口1人当たり決算額の推移最大値テキスト445"/>
        <xdr:cNvSpPr txBox="1"/>
      </xdr:nvSpPr>
      <xdr:spPr>
        <a:xfrm>
          <a:off x="5740400" y="574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76845</xdr:rowOff>
    </xdr:from>
    <xdr:to>
      <xdr:col>30</xdr:col>
      <xdr:colOff>25400</xdr:colOff>
      <xdr:row>33</xdr:row>
      <xdr:rowOff>76845</xdr:rowOff>
    </xdr:to>
    <xdr:cxnSp macro="">
      <xdr:nvCxnSpPr>
        <xdr:cNvPr id="112" name="直線コネクタ 111"/>
        <xdr:cNvCxnSpPr/>
      </xdr:nvCxnSpPr>
      <xdr:spPr bwMode="auto">
        <a:xfrm>
          <a:off x="5562600" y="600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247701</xdr:rowOff>
    </xdr:from>
    <xdr:to>
      <xdr:col>29</xdr:col>
      <xdr:colOff>127000</xdr:colOff>
      <xdr:row>36</xdr:row>
      <xdr:rowOff>17409</xdr:rowOff>
    </xdr:to>
    <xdr:cxnSp macro="">
      <xdr:nvCxnSpPr>
        <xdr:cNvPr id="113" name="直線コネクタ 112"/>
        <xdr:cNvCxnSpPr/>
      </xdr:nvCxnSpPr>
      <xdr:spPr bwMode="auto">
        <a:xfrm flipV="1">
          <a:off x="5003800" y="6858051"/>
          <a:ext cx="647700" cy="112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174520</xdr:rowOff>
    </xdr:from>
    <xdr:ext cx="762000" cy="259045"/>
    <xdr:sp macro="" textlink="">
      <xdr:nvSpPr>
        <xdr:cNvPr id="114" name="人口1人当たり決算額の推移平均値テキスト445"/>
        <xdr:cNvSpPr txBox="1"/>
      </xdr:nvSpPr>
      <xdr:spPr>
        <a:xfrm>
          <a:off x="5740400" y="644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329443</xdr:rowOff>
    </xdr:from>
    <xdr:to>
      <xdr:col>29</xdr:col>
      <xdr:colOff>177800</xdr:colOff>
      <xdr:row>35</xdr:row>
      <xdr:rowOff>88143</xdr:rowOff>
    </xdr:to>
    <xdr:sp macro="" textlink="">
      <xdr:nvSpPr>
        <xdr:cNvPr id="115" name="フローチャート: 判断 114"/>
        <xdr:cNvSpPr/>
      </xdr:nvSpPr>
      <xdr:spPr bwMode="auto">
        <a:xfrm>
          <a:off x="56007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17409</xdr:rowOff>
    </xdr:from>
    <xdr:to>
      <xdr:col>26</xdr:col>
      <xdr:colOff>50800</xdr:colOff>
      <xdr:row>36</xdr:row>
      <xdr:rowOff>30073</xdr:rowOff>
    </xdr:to>
    <xdr:cxnSp macro="">
      <xdr:nvCxnSpPr>
        <xdr:cNvPr id="116" name="直線コネクタ 115"/>
        <xdr:cNvCxnSpPr/>
      </xdr:nvCxnSpPr>
      <xdr:spPr bwMode="auto">
        <a:xfrm flipV="1">
          <a:off x="4305300" y="6970659"/>
          <a:ext cx="698500" cy="1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46893</xdr:rowOff>
    </xdr:from>
    <xdr:to>
      <xdr:col>26</xdr:col>
      <xdr:colOff>101600</xdr:colOff>
      <xdr:row>35</xdr:row>
      <xdr:rowOff>148493</xdr:rowOff>
    </xdr:to>
    <xdr:sp macro="" textlink="">
      <xdr:nvSpPr>
        <xdr:cNvPr id="117" name="フローチャート: 判断 116"/>
        <xdr:cNvSpPr/>
      </xdr:nvSpPr>
      <xdr:spPr bwMode="auto">
        <a:xfrm>
          <a:off x="49530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158671</xdr:rowOff>
    </xdr:from>
    <xdr:ext cx="736600" cy="259045"/>
    <xdr:sp macro="" textlink="">
      <xdr:nvSpPr>
        <xdr:cNvPr id="118" name="テキスト ボックス 117"/>
        <xdr:cNvSpPr txBox="1"/>
      </xdr:nvSpPr>
      <xdr:spPr>
        <a:xfrm>
          <a:off x="4622800" y="6426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182596</xdr:rowOff>
    </xdr:from>
    <xdr:to>
      <xdr:col>22</xdr:col>
      <xdr:colOff>114300</xdr:colOff>
      <xdr:row>36</xdr:row>
      <xdr:rowOff>30073</xdr:rowOff>
    </xdr:to>
    <xdr:cxnSp macro="">
      <xdr:nvCxnSpPr>
        <xdr:cNvPr id="119" name="直線コネクタ 118"/>
        <xdr:cNvCxnSpPr/>
      </xdr:nvCxnSpPr>
      <xdr:spPr bwMode="auto">
        <a:xfrm>
          <a:off x="3606800" y="6792946"/>
          <a:ext cx="698500" cy="190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58598</xdr:rowOff>
    </xdr:from>
    <xdr:to>
      <xdr:col>22</xdr:col>
      <xdr:colOff>165100</xdr:colOff>
      <xdr:row>35</xdr:row>
      <xdr:rowOff>160198</xdr:rowOff>
    </xdr:to>
    <xdr:sp macro="" textlink="">
      <xdr:nvSpPr>
        <xdr:cNvPr id="120" name="フローチャート: 判断 119"/>
        <xdr:cNvSpPr/>
      </xdr:nvSpPr>
      <xdr:spPr bwMode="auto">
        <a:xfrm>
          <a:off x="42545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170375</xdr:rowOff>
    </xdr:from>
    <xdr:ext cx="762000" cy="259045"/>
    <xdr:sp macro="" textlink="">
      <xdr:nvSpPr>
        <xdr:cNvPr id="121" name="テキスト ボックス 120"/>
        <xdr:cNvSpPr txBox="1"/>
      </xdr:nvSpPr>
      <xdr:spPr>
        <a:xfrm>
          <a:off x="3924300" y="643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123937</xdr:rowOff>
    </xdr:from>
    <xdr:to>
      <xdr:col>18</xdr:col>
      <xdr:colOff>177800</xdr:colOff>
      <xdr:row>35</xdr:row>
      <xdr:rowOff>182596</xdr:rowOff>
    </xdr:to>
    <xdr:cxnSp macro="">
      <xdr:nvCxnSpPr>
        <xdr:cNvPr id="122" name="直線コネクタ 121"/>
        <xdr:cNvCxnSpPr/>
      </xdr:nvCxnSpPr>
      <xdr:spPr bwMode="auto">
        <a:xfrm>
          <a:off x="2908300" y="6391387"/>
          <a:ext cx="698500" cy="401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123383</xdr:rowOff>
    </xdr:from>
    <xdr:to>
      <xdr:col>19</xdr:col>
      <xdr:colOff>38100</xdr:colOff>
      <xdr:row>35</xdr:row>
      <xdr:rowOff>224983</xdr:rowOff>
    </xdr:to>
    <xdr:sp macro="" textlink="">
      <xdr:nvSpPr>
        <xdr:cNvPr id="123" name="フローチャート: 判断 122"/>
        <xdr:cNvSpPr/>
      </xdr:nvSpPr>
      <xdr:spPr bwMode="auto">
        <a:xfrm>
          <a:off x="3556000" y="6733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235160</xdr:rowOff>
    </xdr:from>
    <xdr:ext cx="762000" cy="259045"/>
    <xdr:sp macro="" textlink="">
      <xdr:nvSpPr>
        <xdr:cNvPr id="124" name="テキスト ボックス 123"/>
        <xdr:cNvSpPr txBox="1"/>
      </xdr:nvSpPr>
      <xdr:spPr>
        <a:xfrm>
          <a:off x="3225800" y="65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279426</xdr:rowOff>
    </xdr:from>
    <xdr:to>
      <xdr:col>15</xdr:col>
      <xdr:colOff>101600</xdr:colOff>
      <xdr:row>35</xdr:row>
      <xdr:rowOff>38126</xdr:rowOff>
    </xdr:to>
    <xdr:sp macro="" textlink="">
      <xdr:nvSpPr>
        <xdr:cNvPr id="125" name="フローチャート: 判断 124"/>
        <xdr:cNvSpPr/>
      </xdr:nvSpPr>
      <xdr:spPr bwMode="auto">
        <a:xfrm>
          <a:off x="2857500" y="6546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22903</xdr:rowOff>
    </xdr:from>
    <xdr:ext cx="762000" cy="259045"/>
    <xdr:sp macro="" textlink="">
      <xdr:nvSpPr>
        <xdr:cNvPr id="126" name="テキスト ボックス 125"/>
        <xdr:cNvSpPr txBox="1"/>
      </xdr:nvSpPr>
      <xdr:spPr>
        <a:xfrm>
          <a:off x="2527300" y="66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196901</xdr:rowOff>
    </xdr:from>
    <xdr:to>
      <xdr:col>29</xdr:col>
      <xdr:colOff>177800</xdr:colOff>
      <xdr:row>35</xdr:row>
      <xdr:rowOff>298501</xdr:rowOff>
    </xdr:to>
    <xdr:sp macro="" textlink="">
      <xdr:nvSpPr>
        <xdr:cNvPr id="132" name="楕円 131"/>
        <xdr:cNvSpPr/>
      </xdr:nvSpPr>
      <xdr:spPr bwMode="auto">
        <a:xfrm>
          <a:off x="5600700" y="680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168978</xdr:rowOff>
    </xdr:from>
    <xdr:ext cx="762000" cy="259045"/>
    <xdr:sp macro="" textlink="">
      <xdr:nvSpPr>
        <xdr:cNvPr id="133" name="人口1人当たり決算額の推移該当値テキスト445"/>
        <xdr:cNvSpPr txBox="1"/>
      </xdr:nvSpPr>
      <xdr:spPr>
        <a:xfrm>
          <a:off x="5740400" y="677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309509</xdr:rowOff>
    </xdr:from>
    <xdr:to>
      <xdr:col>26</xdr:col>
      <xdr:colOff>101600</xdr:colOff>
      <xdr:row>36</xdr:row>
      <xdr:rowOff>68209</xdr:rowOff>
    </xdr:to>
    <xdr:sp macro="" textlink="">
      <xdr:nvSpPr>
        <xdr:cNvPr id="134" name="楕円 133"/>
        <xdr:cNvSpPr/>
      </xdr:nvSpPr>
      <xdr:spPr bwMode="auto">
        <a:xfrm>
          <a:off x="4953000" y="691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52986</xdr:rowOff>
    </xdr:from>
    <xdr:ext cx="736600" cy="259045"/>
    <xdr:sp macro="" textlink="">
      <xdr:nvSpPr>
        <xdr:cNvPr id="135" name="テキスト ボックス 134"/>
        <xdr:cNvSpPr txBox="1"/>
      </xdr:nvSpPr>
      <xdr:spPr>
        <a:xfrm>
          <a:off x="4622800" y="7006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322173</xdr:rowOff>
    </xdr:from>
    <xdr:to>
      <xdr:col>22</xdr:col>
      <xdr:colOff>165100</xdr:colOff>
      <xdr:row>36</xdr:row>
      <xdr:rowOff>80873</xdr:rowOff>
    </xdr:to>
    <xdr:sp macro="" textlink="">
      <xdr:nvSpPr>
        <xdr:cNvPr id="136" name="楕円 135"/>
        <xdr:cNvSpPr/>
      </xdr:nvSpPr>
      <xdr:spPr bwMode="auto">
        <a:xfrm>
          <a:off x="4254500" y="693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65650</xdr:rowOff>
    </xdr:from>
    <xdr:ext cx="762000" cy="259045"/>
    <xdr:sp macro="" textlink="">
      <xdr:nvSpPr>
        <xdr:cNvPr id="137" name="テキスト ボックス 136"/>
        <xdr:cNvSpPr txBox="1"/>
      </xdr:nvSpPr>
      <xdr:spPr>
        <a:xfrm>
          <a:off x="3924300" y="701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131796</xdr:rowOff>
    </xdr:from>
    <xdr:to>
      <xdr:col>19</xdr:col>
      <xdr:colOff>38100</xdr:colOff>
      <xdr:row>35</xdr:row>
      <xdr:rowOff>233396</xdr:rowOff>
    </xdr:to>
    <xdr:sp macro="" textlink="">
      <xdr:nvSpPr>
        <xdr:cNvPr id="138" name="楕円 137"/>
        <xdr:cNvSpPr/>
      </xdr:nvSpPr>
      <xdr:spPr bwMode="auto">
        <a:xfrm>
          <a:off x="3556000" y="6742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218173</xdr:rowOff>
    </xdr:from>
    <xdr:ext cx="762000" cy="259045"/>
    <xdr:sp macro="" textlink="">
      <xdr:nvSpPr>
        <xdr:cNvPr id="139" name="テキスト ボックス 138"/>
        <xdr:cNvSpPr txBox="1"/>
      </xdr:nvSpPr>
      <xdr:spPr>
        <a:xfrm>
          <a:off x="3225800" y="682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73137</xdr:rowOff>
    </xdr:from>
    <xdr:to>
      <xdr:col>15</xdr:col>
      <xdr:colOff>101600</xdr:colOff>
      <xdr:row>34</xdr:row>
      <xdr:rowOff>174737</xdr:rowOff>
    </xdr:to>
    <xdr:sp macro="" textlink="">
      <xdr:nvSpPr>
        <xdr:cNvPr id="140" name="楕円 139"/>
        <xdr:cNvSpPr/>
      </xdr:nvSpPr>
      <xdr:spPr bwMode="auto">
        <a:xfrm>
          <a:off x="2857500" y="634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184914</xdr:rowOff>
    </xdr:from>
    <xdr:ext cx="762000" cy="259045"/>
    <xdr:sp macro="" textlink="">
      <xdr:nvSpPr>
        <xdr:cNvPr id="141" name="テキスト ボックス 140"/>
        <xdr:cNvSpPr txBox="1"/>
      </xdr:nvSpPr>
      <xdr:spPr>
        <a:xfrm>
          <a:off x="2527300" y="610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22,019
21,924
238.99
17,822,751
16,922,051
829,869
9,842,782
21,289,437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117583</xdr:rowOff>
    </xdr:from>
    <xdr:to>
      <xdr:col>24</xdr:col>
      <xdr:colOff>62865</xdr:colOff>
      <xdr:row>39</xdr:row>
      <xdr:rowOff>91427</xdr:rowOff>
    </xdr:to>
    <xdr:cxnSp macro="">
      <xdr:nvCxnSpPr>
        <xdr:cNvPr id="56" name="直線コネクタ 55"/>
        <xdr:cNvCxnSpPr/>
      </xdr:nvCxnSpPr>
      <xdr:spPr>
        <a:xfrm flipV="1">
          <a:off x="4633595" y="5432533"/>
          <a:ext cx="1270" cy="134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95254</xdr:rowOff>
    </xdr:from>
    <xdr:ext cx="534377" cy="259045"/>
    <xdr:sp macro="" textlink="">
      <xdr:nvSpPr>
        <xdr:cNvPr id="57" name="人件費最小値テキスト"/>
        <xdr:cNvSpPr txBox="1"/>
      </xdr:nvSpPr>
      <xdr:spPr>
        <a:xfrm>
          <a:off x="4686300" y="67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91427</xdr:rowOff>
    </xdr:from>
    <xdr:to>
      <xdr:col>24</xdr:col>
      <xdr:colOff>152400</xdr:colOff>
      <xdr:row>39</xdr:row>
      <xdr:rowOff>91427</xdr:rowOff>
    </xdr:to>
    <xdr:cxnSp macro="">
      <xdr:nvCxnSpPr>
        <xdr:cNvPr id="58" name="直線コネクタ 57"/>
        <xdr:cNvCxnSpPr/>
      </xdr:nvCxnSpPr>
      <xdr:spPr>
        <a:xfrm>
          <a:off x="4546600" y="677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64260</xdr:rowOff>
    </xdr:from>
    <xdr:ext cx="599010" cy="259045"/>
    <xdr:sp macro="" textlink="">
      <xdr:nvSpPr>
        <xdr:cNvPr id="59" name="人件費最大値テキスト"/>
        <xdr:cNvSpPr txBox="1"/>
      </xdr:nvSpPr>
      <xdr:spPr>
        <a:xfrm>
          <a:off x="4686300" y="520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117583</xdr:rowOff>
    </xdr:from>
    <xdr:to>
      <xdr:col>24</xdr:col>
      <xdr:colOff>152400</xdr:colOff>
      <xdr:row>31</xdr:row>
      <xdr:rowOff>117583</xdr:rowOff>
    </xdr:to>
    <xdr:cxnSp macro="">
      <xdr:nvCxnSpPr>
        <xdr:cNvPr id="60" name="直線コネクタ 59"/>
        <xdr:cNvCxnSpPr/>
      </xdr:nvCxnSpPr>
      <xdr:spPr>
        <a:xfrm>
          <a:off x="4546600" y="543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117583</xdr:rowOff>
    </xdr:from>
    <xdr:to>
      <xdr:col>24</xdr:col>
      <xdr:colOff>63500</xdr:colOff>
      <xdr:row>32</xdr:row>
      <xdr:rowOff>2387</xdr:rowOff>
    </xdr:to>
    <xdr:cxnSp macro="">
      <xdr:nvCxnSpPr>
        <xdr:cNvPr id="61" name="直線コネクタ 60"/>
        <xdr:cNvCxnSpPr/>
      </xdr:nvCxnSpPr>
      <xdr:spPr>
        <a:xfrm flipV="1">
          <a:off x="3797300" y="5432533"/>
          <a:ext cx="8382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115257</xdr:rowOff>
    </xdr:from>
    <xdr:ext cx="534377" cy="259045"/>
    <xdr:sp macro="" textlink="">
      <xdr:nvSpPr>
        <xdr:cNvPr id="62" name="人件費平均値テキスト"/>
        <xdr:cNvSpPr txBox="1"/>
      </xdr:nvSpPr>
      <xdr:spPr>
        <a:xfrm>
          <a:off x="4686300" y="5944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136830</xdr:rowOff>
    </xdr:from>
    <xdr:to>
      <xdr:col>24</xdr:col>
      <xdr:colOff>114300</xdr:colOff>
      <xdr:row>35</xdr:row>
      <xdr:rowOff>66980</xdr:rowOff>
    </xdr:to>
    <xdr:sp macro="" textlink="">
      <xdr:nvSpPr>
        <xdr:cNvPr id="63" name="フローチャート: 判断 62"/>
        <xdr:cNvSpPr/>
      </xdr:nvSpPr>
      <xdr:spPr>
        <a:xfrm>
          <a:off x="4584700" y="59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98552</xdr:rowOff>
    </xdr:from>
    <xdr:to>
      <xdr:col>19</xdr:col>
      <xdr:colOff>177800</xdr:colOff>
      <xdr:row>32</xdr:row>
      <xdr:rowOff>2387</xdr:rowOff>
    </xdr:to>
    <xdr:cxnSp macro="">
      <xdr:nvCxnSpPr>
        <xdr:cNvPr id="64" name="直線コネクタ 63"/>
        <xdr:cNvCxnSpPr/>
      </xdr:nvCxnSpPr>
      <xdr:spPr>
        <a:xfrm>
          <a:off x="2908300" y="5413502"/>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51</xdr:rowOff>
    </xdr:from>
    <xdr:to>
      <xdr:col>20</xdr:col>
      <xdr:colOff>38100</xdr:colOff>
      <xdr:row>35</xdr:row>
      <xdr:rowOff>101651</xdr:rowOff>
    </xdr:to>
    <xdr:sp macro="" textlink="">
      <xdr:nvSpPr>
        <xdr:cNvPr id="65" name="フローチャート: 判断 64"/>
        <xdr:cNvSpPr/>
      </xdr:nvSpPr>
      <xdr:spPr>
        <a:xfrm>
          <a:off x="3746500" y="600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92778</xdr:rowOff>
    </xdr:from>
    <xdr:ext cx="534377" cy="259045"/>
    <xdr:sp macro="" textlink="">
      <xdr:nvSpPr>
        <xdr:cNvPr id="66" name="テキスト ボックス 65"/>
        <xdr:cNvSpPr txBox="1"/>
      </xdr:nvSpPr>
      <xdr:spPr>
        <a:xfrm>
          <a:off x="3530111" y="6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88246</xdr:rowOff>
    </xdr:from>
    <xdr:to>
      <xdr:col>15</xdr:col>
      <xdr:colOff>50800</xdr:colOff>
      <xdr:row>31</xdr:row>
      <xdr:rowOff>98552</xdr:rowOff>
    </xdr:to>
    <xdr:cxnSp macro="">
      <xdr:nvCxnSpPr>
        <xdr:cNvPr id="67" name="直線コネクタ 66"/>
        <xdr:cNvCxnSpPr/>
      </xdr:nvCxnSpPr>
      <xdr:spPr>
        <a:xfrm>
          <a:off x="2019300" y="5403196"/>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9023</xdr:rowOff>
    </xdr:from>
    <xdr:to>
      <xdr:col>15</xdr:col>
      <xdr:colOff>101600</xdr:colOff>
      <xdr:row>35</xdr:row>
      <xdr:rowOff>110623</xdr:rowOff>
    </xdr:to>
    <xdr:sp macro="" textlink="">
      <xdr:nvSpPr>
        <xdr:cNvPr id="68" name="フローチャート: 判断 67"/>
        <xdr:cNvSpPr/>
      </xdr:nvSpPr>
      <xdr:spPr>
        <a:xfrm>
          <a:off x="28575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101750</xdr:rowOff>
    </xdr:from>
    <xdr:ext cx="534377" cy="259045"/>
    <xdr:sp macro="" textlink="">
      <xdr:nvSpPr>
        <xdr:cNvPr id="69" name="テキスト ボックス 68"/>
        <xdr:cNvSpPr txBox="1"/>
      </xdr:nvSpPr>
      <xdr:spPr>
        <a:xfrm>
          <a:off x="2641111" y="6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88246</xdr:rowOff>
    </xdr:from>
    <xdr:to>
      <xdr:col>10</xdr:col>
      <xdr:colOff>114300</xdr:colOff>
      <xdr:row>31</xdr:row>
      <xdr:rowOff>147510</xdr:rowOff>
    </xdr:to>
    <xdr:cxnSp macro="">
      <xdr:nvCxnSpPr>
        <xdr:cNvPr id="70" name="直線コネクタ 69"/>
        <xdr:cNvCxnSpPr/>
      </xdr:nvCxnSpPr>
      <xdr:spPr>
        <a:xfrm flipV="1">
          <a:off x="1130300" y="5403196"/>
          <a:ext cx="889000" cy="5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123895</xdr:rowOff>
    </xdr:from>
    <xdr:to>
      <xdr:col>10</xdr:col>
      <xdr:colOff>165100</xdr:colOff>
      <xdr:row>36</xdr:row>
      <xdr:rowOff>54045</xdr:rowOff>
    </xdr:to>
    <xdr:sp macro="" textlink="">
      <xdr:nvSpPr>
        <xdr:cNvPr id="71" name="フローチャート: 判断 70"/>
        <xdr:cNvSpPr/>
      </xdr:nvSpPr>
      <xdr:spPr>
        <a:xfrm>
          <a:off x="1968500" y="612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45172</xdr:rowOff>
    </xdr:from>
    <xdr:ext cx="534377" cy="259045"/>
    <xdr:sp macro="" textlink="">
      <xdr:nvSpPr>
        <xdr:cNvPr id="72" name="テキスト ボックス 71"/>
        <xdr:cNvSpPr txBox="1"/>
      </xdr:nvSpPr>
      <xdr:spPr>
        <a:xfrm>
          <a:off x="1752111" y="62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154070</xdr:rowOff>
    </xdr:from>
    <xdr:to>
      <xdr:col>6</xdr:col>
      <xdr:colOff>38100</xdr:colOff>
      <xdr:row>36</xdr:row>
      <xdr:rowOff>84220</xdr:rowOff>
    </xdr:to>
    <xdr:sp macro="" textlink="">
      <xdr:nvSpPr>
        <xdr:cNvPr id="73" name="フローチャート: 判断 72"/>
        <xdr:cNvSpPr/>
      </xdr:nvSpPr>
      <xdr:spPr>
        <a:xfrm>
          <a:off x="1079500" y="61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75347</xdr:rowOff>
    </xdr:from>
    <xdr:ext cx="534377" cy="259045"/>
    <xdr:sp macro="" textlink="">
      <xdr:nvSpPr>
        <xdr:cNvPr id="74" name="テキスト ボックス 73"/>
        <xdr:cNvSpPr txBox="1"/>
      </xdr:nvSpPr>
      <xdr:spPr>
        <a:xfrm>
          <a:off x="863111" y="62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66783</xdr:rowOff>
    </xdr:from>
    <xdr:to>
      <xdr:col>24</xdr:col>
      <xdr:colOff>114300</xdr:colOff>
      <xdr:row>31</xdr:row>
      <xdr:rowOff>168383</xdr:rowOff>
    </xdr:to>
    <xdr:sp macro="" textlink="">
      <xdr:nvSpPr>
        <xdr:cNvPr id="80" name="楕円 79"/>
        <xdr:cNvSpPr/>
      </xdr:nvSpPr>
      <xdr:spPr>
        <a:xfrm>
          <a:off x="4584700" y="53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19810</xdr:rowOff>
    </xdr:from>
    <xdr:ext cx="599010" cy="259045"/>
    <xdr:sp macro="" textlink="">
      <xdr:nvSpPr>
        <xdr:cNvPr id="81" name="人件費該当値テキスト"/>
        <xdr:cNvSpPr txBox="1"/>
      </xdr:nvSpPr>
      <xdr:spPr>
        <a:xfrm>
          <a:off x="4686300" y="53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123037</xdr:rowOff>
    </xdr:from>
    <xdr:to>
      <xdr:col>20</xdr:col>
      <xdr:colOff>38100</xdr:colOff>
      <xdr:row>32</xdr:row>
      <xdr:rowOff>53187</xdr:rowOff>
    </xdr:to>
    <xdr:sp macro="" textlink="">
      <xdr:nvSpPr>
        <xdr:cNvPr id="82" name="楕円 81"/>
        <xdr:cNvSpPr/>
      </xdr:nvSpPr>
      <xdr:spPr>
        <a:xfrm>
          <a:off x="3746500" y="54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69714</xdr:rowOff>
    </xdr:from>
    <xdr:ext cx="599010" cy="259045"/>
    <xdr:sp macro="" textlink="">
      <xdr:nvSpPr>
        <xdr:cNvPr id="83" name="テキスト ボックス 82"/>
        <xdr:cNvSpPr txBox="1"/>
      </xdr:nvSpPr>
      <xdr:spPr>
        <a:xfrm>
          <a:off x="3497795" y="52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47752</xdr:rowOff>
    </xdr:from>
    <xdr:to>
      <xdr:col>15</xdr:col>
      <xdr:colOff>101600</xdr:colOff>
      <xdr:row>31</xdr:row>
      <xdr:rowOff>149352</xdr:rowOff>
    </xdr:to>
    <xdr:sp macro="" textlink="">
      <xdr:nvSpPr>
        <xdr:cNvPr id="84" name="楕円 83"/>
        <xdr:cNvSpPr/>
      </xdr:nvSpPr>
      <xdr:spPr>
        <a:xfrm>
          <a:off x="2857500" y="53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165879</xdr:rowOff>
    </xdr:from>
    <xdr:ext cx="599010" cy="259045"/>
    <xdr:sp macro="" textlink="">
      <xdr:nvSpPr>
        <xdr:cNvPr id="85" name="テキスト ボックス 84"/>
        <xdr:cNvSpPr txBox="1"/>
      </xdr:nvSpPr>
      <xdr:spPr>
        <a:xfrm>
          <a:off x="2608795" y="51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37446</xdr:rowOff>
    </xdr:from>
    <xdr:to>
      <xdr:col>10</xdr:col>
      <xdr:colOff>165100</xdr:colOff>
      <xdr:row>31</xdr:row>
      <xdr:rowOff>139046</xdr:rowOff>
    </xdr:to>
    <xdr:sp macro="" textlink="">
      <xdr:nvSpPr>
        <xdr:cNvPr id="86" name="楕円 85"/>
        <xdr:cNvSpPr/>
      </xdr:nvSpPr>
      <xdr:spPr>
        <a:xfrm>
          <a:off x="1968500" y="535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155573</xdr:rowOff>
    </xdr:from>
    <xdr:ext cx="599010" cy="259045"/>
    <xdr:sp macro="" textlink="">
      <xdr:nvSpPr>
        <xdr:cNvPr id="87" name="テキスト ボックス 86"/>
        <xdr:cNvSpPr txBox="1"/>
      </xdr:nvSpPr>
      <xdr:spPr>
        <a:xfrm>
          <a:off x="1719795" y="512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96710</xdr:rowOff>
    </xdr:from>
    <xdr:to>
      <xdr:col>6</xdr:col>
      <xdr:colOff>38100</xdr:colOff>
      <xdr:row>32</xdr:row>
      <xdr:rowOff>26860</xdr:rowOff>
    </xdr:to>
    <xdr:sp macro="" textlink="">
      <xdr:nvSpPr>
        <xdr:cNvPr id="88" name="楕円 87"/>
        <xdr:cNvSpPr/>
      </xdr:nvSpPr>
      <xdr:spPr>
        <a:xfrm>
          <a:off x="1079500" y="54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43387</xdr:rowOff>
    </xdr:from>
    <xdr:ext cx="599010" cy="259045"/>
    <xdr:sp macro="" textlink="">
      <xdr:nvSpPr>
        <xdr:cNvPr id="89" name="テキスト ボックス 88"/>
        <xdr:cNvSpPr txBox="1"/>
      </xdr:nvSpPr>
      <xdr:spPr>
        <a:xfrm>
          <a:off x="830795" y="518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91218</xdr:rowOff>
    </xdr:from>
    <xdr:to>
      <xdr:col>24</xdr:col>
      <xdr:colOff>62865</xdr:colOff>
      <xdr:row>59</xdr:row>
      <xdr:rowOff>14427</xdr:rowOff>
    </xdr:to>
    <xdr:cxnSp macro="">
      <xdr:nvCxnSpPr>
        <xdr:cNvPr id="114" name="直線コネクタ 113"/>
        <xdr:cNvCxnSpPr/>
      </xdr:nvCxnSpPr>
      <xdr:spPr>
        <a:xfrm flipV="1">
          <a:off x="4633595" y="9006618"/>
          <a:ext cx="1270" cy="1123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18254</xdr:rowOff>
    </xdr:from>
    <xdr:ext cx="534377" cy="259045"/>
    <xdr:sp macro="" textlink="">
      <xdr:nvSpPr>
        <xdr:cNvPr id="115" name="物件費最小値テキスト"/>
        <xdr:cNvSpPr txBox="1"/>
      </xdr:nvSpPr>
      <xdr:spPr>
        <a:xfrm>
          <a:off x="4686300" y="101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14427</xdr:rowOff>
    </xdr:from>
    <xdr:to>
      <xdr:col>24</xdr:col>
      <xdr:colOff>152400</xdr:colOff>
      <xdr:row>59</xdr:row>
      <xdr:rowOff>14427</xdr:rowOff>
    </xdr:to>
    <xdr:cxnSp macro="">
      <xdr:nvCxnSpPr>
        <xdr:cNvPr id="116" name="直線コネクタ 115"/>
        <xdr:cNvCxnSpPr/>
      </xdr:nvCxnSpPr>
      <xdr:spPr>
        <a:xfrm>
          <a:off x="4546600" y="1012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37895</xdr:rowOff>
    </xdr:from>
    <xdr:ext cx="599010" cy="259045"/>
    <xdr:sp macro="" textlink="">
      <xdr:nvSpPr>
        <xdr:cNvPr id="117" name="物件費最大値テキスト"/>
        <xdr:cNvSpPr txBox="1"/>
      </xdr:nvSpPr>
      <xdr:spPr>
        <a:xfrm>
          <a:off x="4686300" y="878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91218</xdr:rowOff>
    </xdr:from>
    <xdr:to>
      <xdr:col>24</xdr:col>
      <xdr:colOff>152400</xdr:colOff>
      <xdr:row>52</xdr:row>
      <xdr:rowOff>91218</xdr:rowOff>
    </xdr:to>
    <xdr:cxnSp macro="">
      <xdr:nvCxnSpPr>
        <xdr:cNvPr id="118" name="直線コネクタ 117"/>
        <xdr:cNvCxnSpPr/>
      </xdr:nvCxnSpPr>
      <xdr:spPr>
        <a:xfrm>
          <a:off x="4546600" y="90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114459</xdr:rowOff>
    </xdr:from>
    <xdr:to>
      <xdr:col>24</xdr:col>
      <xdr:colOff>63500</xdr:colOff>
      <xdr:row>52</xdr:row>
      <xdr:rowOff>91218</xdr:rowOff>
    </xdr:to>
    <xdr:cxnSp macro="">
      <xdr:nvCxnSpPr>
        <xdr:cNvPr id="119" name="直線コネクタ 118"/>
        <xdr:cNvCxnSpPr/>
      </xdr:nvCxnSpPr>
      <xdr:spPr>
        <a:xfrm>
          <a:off x="3797300" y="8858409"/>
          <a:ext cx="8382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115105</xdr:rowOff>
    </xdr:from>
    <xdr:ext cx="534377" cy="259045"/>
    <xdr:sp macro="" textlink="">
      <xdr:nvSpPr>
        <xdr:cNvPr id="120" name="物件費平均値テキスト"/>
        <xdr:cNvSpPr txBox="1"/>
      </xdr:nvSpPr>
      <xdr:spPr>
        <a:xfrm>
          <a:off x="4686300" y="937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136678</xdr:rowOff>
    </xdr:from>
    <xdr:to>
      <xdr:col>24</xdr:col>
      <xdr:colOff>114300</xdr:colOff>
      <xdr:row>55</xdr:row>
      <xdr:rowOff>66828</xdr:rowOff>
    </xdr:to>
    <xdr:sp macro="" textlink="">
      <xdr:nvSpPr>
        <xdr:cNvPr id="121" name="フローチャート: 判断 120"/>
        <xdr:cNvSpPr/>
      </xdr:nvSpPr>
      <xdr:spPr>
        <a:xfrm>
          <a:off x="4584700" y="93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114459</xdr:rowOff>
    </xdr:from>
    <xdr:to>
      <xdr:col>19</xdr:col>
      <xdr:colOff>177800</xdr:colOff>
      <xdr:row>53</xdr:row>
      <xdr:rowOff>63500</xdr:rowOff>
    </xdr:to>
    <xdr:cxnSp macro="">
      <xdr:nvCxnSpPr>
        <xdr:cNvPr id="122" name="直線コネクタ 121"/>
        <xdr:cNvCxnSpPr/>
      </xdr:nvCxnSpPr>
      <xdr:spPr>
        <a:xfrm flipV="1">
          <a:off x="2908300" y="8858409"/>
          <a:ext cx="889000" cy="29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119456</xdr:rowOff>
    </xdr:from>
    <xdr:to>
      <xdr:col>20</xdr:col>
      <xdr:colOff>38100</xdr:colOff>
      <xdr:row>55</xdr:row>
      <xdr:rowOff>49606</xdr:rowOff>
    </xdr:to>
    <xdr:sp macro="" textlink="">
      <xdr:nvSpPr>
        <xdr:cNvPr id="123" name="フローチャート: 判断 122"/>
        <xdr:cNvSpPr/>
      </xdr:nvSpPr>
      <xdr:spPr>
        <a:xfrm>
          <a:off x="3746500" y="937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40733</xdr:rowOff>
    </xdr:from>
    <xdr:ext cx="534377" cy="259045"/>
    <xdr:sp macro="" textlink="">
      <xdr:nvSpPr>
        <xdr:cNvPr id="124" name="テキスト ボックス 123"/>
        <xdr:cNvSpPr txBox="1"/>
      </xdr:nvSpPr>
      <xdr:spPr>
        <a:xfrm>
          <a:off x="3530111" y="94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135262</xdr:rowOff>
    </xdr:from>
    <xdr:to>
      <xdr:col>15</xdr:col>
      <xdr:colOff>50800</xdr:colOff>
      <xdr:row>53</xdr:row>
      <xdr:rowOff>63500</xdr:rowOff>
    </xdr:to>
    <xdr:cxnSp macro="">
      <xdr:nvCxnSpPr>
        <xdr:cNvPr id="125" name="直線コネクタ 124"/>
        <xdr:cNvCxnSpPr/>
      </xdr:nvCxnSpPr>
      <xdr:spPr>
        <a:xfrm>
          <a:off x="2019300" y="9050662"/>
          <a:ext cx="889000" cy="9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69755</xdr:rowOff>
    </xdr:from>
    <xdr:to>
      <xdr:col>15</xdr:col>
      <xdr:colOff>101600</xdr:colOff>
      <xdr:row>55</xdr:row>
      <xdr:rowOff>171355</xdr:rowOff>
    </xdr:to>
    <xdr:sp macro="" textlink="">
      <xdr:nvSpPr>
        <xdr:cNvPr id="126" name="フローチャート: 判断 125"/>
        <xdr:cNvSpPr/>
      </xdr:nvSpPr>
      <xdr:spPr>
        <a:xfrm>
          <a:off x="2857500" y="94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162482</xdr:rowOff>
    </xdr:from>
    <xdr:ext cx="534377" cy="259045"/>
    <xdr:sp macro="" textlink="">
      <xdr:nvSpPr>
        <xdr:cNvPr id="127" name="テキスト ボックス 126"/>
        <xdr:cNvSpPr txBox="1"/>
      </xdr:nvSpPr>
      <xdr:spPr>
        <a:xfrm>
          <a:off x="2641111" y="9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135262</xdr:rowOff>
    </xdr:from>
    <xdr:to>
      <xdr:col>10</xdr:col>
      <xdr:colOff>114300</xdr:colOff>
      <xdr:row>53</xdr:row>
      <xdr:rowOff>156502</xdr:rowOff>
    </xdr:to>
    <xdr:cxnSp macro="">
      <xdr:nvCxnSpPr>
        <xdr:cNvPr id="128" name="直線コネクタ 127"/>
        <xdr:cNvCxnSpPr/>
      </xdr:nvCxnSpPr>
      <xdr:spPr>
        <a:xfrm flipV="1">
          <a:off x="1130300" y="9050662"/>
          <a:ext cx="889000" cy="19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154013</xdr:rowOff>
    </xdr:from>
    <xdr:to>
      <xdr:col>10</xdr:col>
      <xdr:colOff>165100</xdr:colOff>
      <xdr:row>56</xdr:row>
      <xdr:rowOff>84163</xdr:rowOff>
    </xdr:to>
    <xdr:sp macro="" textlink="">
      <xdr:nvSpPr>
        <xdr:cNvPr id="129" name="フローチャート: 判断 128"/>
        <xdr:cNvSpPr/>
      </xdr:nvSpPr>
      <xdr:spPr>
        <a:xfrm>
          <a:off x="1968500" y="958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75290</xdr:rowOff>
    </xdr:from>
    <xdr:ext cx="534377" cy="259045"/>
    <xdr:sp macro="" textlink="">
      <xdr:nvSpPr>
        <xdr:cNvPr id="130" name="テキスト ボックス 129"/>
        <xdr:cNvSpPr txBox="1"/>
      </xdr:nvSpPr>
      <xdr:spPr>
        <a:xfrm>
          <a:off x="1752111" y="96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87547</xdr:rowOff>
    </xdr:from>
    <xdr:to>
      <xdr:col>6</xdr:col>
      <xdr:colOff>38100</xdr:colOff>
      <xdr:row>57</xdr:row>
      <xdr:rowOff>17697</xdr:rowOff>
    </xdr:to>
    <xdr:sp macro="" textlink="">
      <xdr:nvSpPr>
        <xdr:cNvPr id="131" name="フローチャート: 判断 130"/>
        <xdr:cNvSpPr/>
      </xdr:nvSpPr>
      <xdr:spPr>
        <a:xfrm>
          <a:off x="1079500" y="968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8824</xdr:rowOff>
    </xdr:from>
    <xdr:ext cx="534377" cy="259045"/>
    <xdr:sp macro="" textlink="">
      <xdr:nvSpPr>
        <xdr:cNvPr id="132" name="テキスト ボックス 131"/>
        <xdr:cNvSpPr txBox="1"/>
      </xdr:nvSpPr>
      <xdr:spPr>
        <a:xfrm>
          <a:off x="863111" y="97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40418</xdr:rowOff>
    </xdr:from>
    <xdr:to>
      <xdr:col>24</xdr:col>
      <xdr:colOff>114300</xdr:colOff>
      <xdr:row>52</xdr:row>
      <xdr:rowOff>142018</xdr:rowOff>
    </xdr:to>
    <xdr:sp macro="" textlink="">
      <xdr:nvSpPr>
        <xdr:cNvPr id="138" name="楕円 137"/>
        <xdr:cNvSpPr/>
      </xdr:nvSpPr>
      <xdr:spPr>
        <a:xfrm>
          <a:off x="4584700" y="895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164895</xdr:rowOff>
    </xdr:from>
    <xdr:ext cx="599010" cy="259045"/>
    <xdr:sp macro="" textlink="">
      <xdr:nvSpPr>
        <xdr:cNvPr id="139" name="物件費該当値テキスト"/>
        <xdr:cNvSpPr txBox="1"/>
      </xdr:nvSpPr>
      <xdr:spPr>
        <a:xfrm>
          <a:off x="4686300" y="890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63659</xdr:rowOff>
    </xdr:from>
    <xdr:to>
      <xdr:col>20</xdr:col>
      <xdr:colOff>38100</xdr:colOff>
      <xdr:row>51</xdr:row>
      <xdr:rowOff>165259</xdr:rowOff>
    </xdr:to>
    <xdr:sp macro="" textlink="">
      <xdr:nvSpPr>
        <xdr:cNvPr id="140" name="楕円 139"/>
        <xdr:cNvSpPr/>
      </xdr:nvSpPr>
      <xdr:spPr>
        <a:xfrm>
          <a:off x="3746500" y="88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10336</xdr:rowOff>
    </xdr:from>
    <xdr:ext cx="599010" cy="259045"/>
    <xdr:sp macro="" textlink="">
      <xdr:nvSpPr>
        <xdr:cNvPr id="141" name="テキスト ボックス 140"/>
        <xdr:cNvSpPr txBox="1"/>
      </xdr:nvSpPr>
      <xdr:spPr>
        <a:xfrm>
          <a:off x="3497795" y="858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12700</xdr:rowOff>
    </xdr:from>
    <xdr:to>
      <xdr:col>15</xdr:col>
      <xdr:colOff>101600</xdr:colOff>
      <xdr:row>53</xdr:row>
      <xdr:rowOff>114300</xdr:rowOff>
    </xdr:to>
    <xdr:sp macro="" textlink="">
      <xdr:nvSpPr>
        <xdr:cNvPr id="142" name="楕円 141"/>
        <xdr:cNvSpPr/>
      </xdr:nvSpPr>
      <xdr:spPr>
        <a:xfrm>
          <a:off x="2857500" y="90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130827</xdr:rowOff>
    </xdr:from>
    <xdr:ext cx="534377" cy="259045"/>
    <xdr:sp macro="" textlink="">
      <xdr:nvSpPr>
        <xdr:cNvPr id="143" name="テキスト ボックス 142"/>
        <xdr:cNvSpPr txBox="1"/>
      </xdr:nvSpPr>
      <xdr:spPr>
        <a:xfrm>
          <a:off x="2641111" y="887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84462</xdr:rowOff>
    </xdr:from>
    <xdr:to>
      <xdr:col>10</xdr:col>
      <xdr:colOff>165100</xdr:colOff>
      <xdr:row>53</xdr:row>
      <xdr:rowOff>14612</xdr:rowOff>
    </xdr:to>
    <xdr:sp macro="" textlink="">
      <xdr:nvSpPr>
        <xdr:cNvPr id="144" name="楕円 143"/>
        <xdr:cNvSpPr/>
      </xdr:nvSpPr>
      <xdr:spPr>
        <a:xfrm>
          <a:off x="1968500" y="89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31139</xdr:rowOff>
    </xdr:from>
    <xdr:ext cx="534377" cy="259045"/>
    <xdr:sp macro="" textlink="">
      <xdr:nvSpPr>
        <xdr:cNvPr id="145" name="テキスト ボックス 144"/>
        <xdr:cNvSpPr txBox="1"/>
      </xdr:nvSpPr>
      <xdr:spPr>
        <a:xfrm>
          <a:off x="1752111" y="87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105702</xdr:rowOff>
    </xdr:from>
    <xdr:to>
      <xdr:col>6</xdr:col>
      <xdr:colOff>38100</xdr:colOff>
      <xdr:row>54</xdr:row>
      <xdr:rowOff>35852</xdr:rowOff>
    </xdr:to>
    <xdr:sp macro="" textlink="">
      <xdr:nvSpPr>
        <xdr:cNvPr id="146" name="楕円 145"/>
        <xdr:cNvSpPr/>
      </xdr:nvSpPr>
      <xdr:spPr>
        <a:xfrm>
          <a:off x="1079500" y="91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52379</xdr:rowOff>
    </xdr:from>
    <xdr:ext cx="534377" cy="259045"/>
    <xdr:sp macro="" textlink="">
      <xdr:nvSpPr>
        <xdr:cNvPr id="147" name="テキスト ボックス 146"/>
        <xdr:cNvSpPr txBox="1"/>
      </xdr:nvSpPr>
      <xdr:spPr>
        <a:xfrm>
          <a:off x="863111" y="896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58738</xdr:rowOff>
    </xdr:from>
    <xdr:to>
      <xdr:col>24</xdr:col>
      <xdr:colOff>62865</xdr:colOff>
      <xdr:row>79</xdr:row>
      <xdr:rowOff>54356</xdr:rowOff>
    </xdr:to>
    <xdr:cxnSp macro="">
      <xdr:nvCxnSpPr>
        <xdr:cNvPr id="172" name="直線コネクタ 171"/>
        <xdr:cNvCxnSpPr/>
      </xdr:nvCxnSpPr>
      <xdr:spPr>
        <a:xfrm flipV="1">
          <a:off x="4633595" y="12231688"/>
          <a:ext cx="1270" cy="1367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58183</xdr:rowOff>
    </xdr:from>
    <xdr:ext cx="469744" cy="259045"/>
    <xdr:sp macro="" textlink="">
      <xdr:nvSpPr>
        <xdr:cNvPr id="173" name="維持補修費最小値テキスト"/>
        <xdr:cNvSpPr txBox="1"/>
      </xdr:nvSpPr>
      <xdr:spPr>
        <a:xfrm>
          <a:off x="4686300"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54356</xdr:rowOff>
    </xdr:from>
    <xdr:to>
      <xdr:col>24</xdr:col>
      <xdr:colOff>152400</xdr:colOff>
      <xdr:row>79</xdr:row>
      <xdr:rowOff>54356</xdr:rowOff>
    </xdr:to>
    <xdr:cxnSp macro="">
      <xdr:nvCxnSpPr>
        <xdr:cNvPr id="174" name="直線コネクタ 173"/>
        <xdr:cNvCxnSpPr/>
      </xdr:nvCxnSpPr>
      <xdr:spPr>
        <a:xfrm>
          <a:off x="4546600" y="13598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5415</xdr:rowOff>
    </xdr:from>
    <xdr:ext cx="469744" cy="259045"/>
    <xdr:sp macro="" textlink="">
      <xdr:nvSpPr>
        <xdr:cNvPr id="175" name="維持補修費最大値テキスト"/>
        <xdr:cNvSpPr txBox="1"/>
      </xdr:nvSpPr>
      <xdr:spPr>
        <a:xfrm>
          <a:off x="4686300" y="120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58738</xdr:rowOff>
    </xdr:from>
    <xdr:to>
      <xdr:col>24</xdr:col>
      <xdr:colOff>152400</xdr:colOff>
      <xdr:row>71</xdr:row>
      <xdr:rowOff>58738</xdr:rowOff>
    </xdr:to>
    <xdr:cxnSp macro="">
      <xdr:nvCxnSpPr>
        <xdr:cNvPr id="176" name="直線コネクタ 175"/>
        <xdr:cNvCxnSpPr/>
      </xdr:nvCxnSpPr>
      <xdr:spPr>
        <a:xfrm>
          <a:off x="4546600" y="122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111697</xdr:rowOff>
    </xdr:from>
    <xdr:to>
      <xdr:col>24</xdr:col>
      <xdr:colOff>63500</xdr:colOff>
      <xdr:row>77</xdr:row>
      <xdr:rowOff>158750</xdr:rowOff>
    </xdr:to>
    <xdr:cxnSp macro="">
      <xdr:nvCxnSpPr>
        <xdr:cNvPr id="177" name="直線コネクタ 176"/>
        <xdr:cNvCxnSpPr/>
      </xdr:nvCxnSpPr>
      <xdr:spPr>
        <a:xfrm>
          <a:off x="3797300" y="13313347"/>
          <a:ext cx="8382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125683</xdr:rowOff>
    </xdr:from>
    <xdr:ext cx="469744" cy="259045"/>
    <xdr:sp macro="" textlink="">
      <xdr:nvSpPr>
        <xdr:cNvPr id="178" name="維持補修費平均値テキスト"/>
        <xdr:cNvSpPr txBox="1"/>
      </xdr:nvSpPr>
      <xdr:spPr>
        <a:xfrm>
          <a:off x="4686300" y="12641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102806</xdr:rowOff>
    </xdr:from>
    <xdr:to>
      <xdr:col>24</xdr:col>
      <xdr:colOff>114300</xdr:colOff>
      <xdr:row>75</xdr:row>
      <xdr:rowOff>32956</xdr:rowOff>
    </xdr:to>
    <xdr:sp macro="" textlink="">
      <xdr:nvSpPr>
        <xdr:cNvPr id="179" name="フローチャート: 判断 178"/>
        <xdr:cNvSpPr/>
      </xdr:nvSpPr>
      <xdr:spPr>
        <a:xfrm>
          <a:off x="45847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111697</xdr:rowOff>
    </xdr:from>
    <xdr:to>
      <xdr:col>19</xdr:col>
      <xdr:colOff>177800</xdr:colOff>
      <xdr:row>78</xdr:row>
      <xdr:rowOff>53212</xdr:rowOff>
    </xdr:to>
    <xdr:cxnSp macro="">
      <xdr:nvCxnSpPr>
        <xdr:cNvPr id="180" name="直線コネクタ 179"/>
        <xdr:cNvCxnSpPr/>
      </xdr:nvCxnSpPr>
      <xdr:spPr>
        <a:xfrm flipV="1">
          <a:off x="2908300" y="13313347"/>
          <a:ext cx="889000" cy="1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22796</xdr:rowOff>
    </xdr:from>
    <xdr:to>
      <xdr:col>20</xdr:col>
      <xdr:colOff>38100</xdr:colOff>
      <xdr:row>75</xdr:row>
      <xdr:rowOff>124396</xdr:rowOff>
    </xdr:to>
    <xdr:sp macro="" textlink="">
      <xdr:nvSpPr>
        <xdr:cNvPr id="181" name="フローチャート: 判断 180"/>
        <xdr:cNvSpPr/>
      </xdr:nvSpPr>
      <xdr:spPr>
        <a:xfrm>
          <a:off x="3746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140923</xdr:rowOff>
    </xdr:from>
    <xdr:ext cx="469744" cy="259045"/>
    <xdr:sp macro="" textlink="">
      <xdr:nvSpPr>
        <xdr:cNvPr id="182" name="テキスト ボックス 181"/>
        <xdr:cNvSpPr txBox="1"/>
      </xdr:nvSpPr>
      <xdr:spPr>
        <a:xfrm>
          <a:off x="3562428" y="126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53212</xdr:rowOff>
    </xdr:from>
    <xdr:to>
      <xdr:col>15</xdr:col>
      <xdr:colOff>50800</xdr:colOff>
      <xdr:row>78</xdr:row>
      <xdr:rowOff>57023</xdr:rowOff>
    </xdr:to>
    <xdr:cxnSp macro="">
      <xdr:nvCxnSpPr>
        <xdr:cNvPr id="183" name="直線コネクタ 182"/>
        <xdr:cNvCxnSpPr/>
      </xdr:nvCxnSpPr>
      <xdr:spPr>
        <a:xfrm flipV="1">
          <a:off x="2019300" y="1342631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48705</xdr:rowOff>
    </xdr:from>
    <xdr:to>
      <xdr:col>15</xdr:col>
      <xdr:colOff>101600</xdr:colOff>
      <xdr:row>73</xdr:row>
      <xdr:rowOff>150305</xdr:rowOff>
    </xdr:to>
    <xdr:sp macro="" textlink="">
      <xdr:nvSpPr>
        <xdr:cNvPr id="184" name="フローチャート: 判断 183"/>
        <xdr:cNvSpPr/>
      </xdr:nvSpPr>
      <xdr:spPr>
        <a:xfrm>
          <a:off x="2857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166832</xdr:rowOff>
    </xdr:from>
    <xdr:ext cx="469744" cy="259045"/>
    <xdr:sp macro="" textlink="">
      <xdr:nvSpPr>
        <xdr:cNvPr id="185" name="テキスト ボックス 184"/>
        <xdr:cNvSpPr txBox="1"/>
      </xdr:nvSpPr>
      <xdr:spPr>
        <a:xfrm>
          <a:off x="2673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57023</xdr:rowOff>
    </xdr:from>
    <xdr:to>
      <xdr:col>10</xdr:col>
      <xdr:colOff>114300</xdr:colOff>
      <xdr:row>78</xdr:row>
      <xdr:rowOff>137985</xdr:rowOff>
    </xdr:to>
    <xdr:cxnSp macro="">
      <xdr:nvCxnSpPr>
        <xdr:cNvPr id="186" name="直線コネクタ 185"/>
        <xdr:cNvCxnSpPr/>
      </xdr:nvCxnSpPr>
      <xdr:spPr>
        <a:xfrm flipV="1">
          <a:off x="1130300" y="13430123"/>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157099</xdr:rowOff>
    </xdr:from>
    <xdr:to>
      <xdr:col>10</xdr:col>
      <xdr:colOff>165100</xdr:colOff>
      <xdr:row>74</xdr:row>
      <xdr:rowOff>87249</xdr:rowOff>
    </xdr:to>
    <xdr:sp macro="" textlink="">
      <xdr:nvSpPr>
        <xdr:cNvPr id="187" name="フローチャート: 判断 186"/>
        <xdr:cNvSpPr/>
      </xdr:nvSpPr>
      <xdr:spPr>
        <a:xfrm>
          <a:off x="1968500" y="1267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103776</xdr:rowOff>
    </xdr:from>
    <xdr:ext cx="469744" cy="259045"/>
    <xdr:sp macro="" textlink="">
      <xdr:nvSpPr>
        <xdr:cNvPr id="188" name="テキスト ボックス 187"/>
        <xdr:cNvSpPr txBox="1"/>
      </xdr:nvSpPr>
      <xdr:spPr>
        <a:xfrm>
          <a:off x="1784428" y="124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94996</xdr:rowOff>
    </xdr:from>
    <xdr:to>
      <xdr:col>6</xdr:col>
      <xdr:colOff>38100</xdr:colOff>
      <xdr:row>76</xdr:row>
      <xdr:rowOff>25146</xdr:rowOff>
    </xdr:to>
    <xdr:sp macro="" textlink="">
      <xdr:nvSpPr>
        <xdr:cNvPr id="189" name="フローチャート: 判断 188"/>
        <xdr:cNvSpPr/>
      </xdr:nvSpPr>
      <xdr:spPr>
        <a:xfrm>
          <a:off x="1079500" y="1295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41673</xdr:rowOff>
    </xdr:from>
    <xdr:ext cx="469744" cy="259045"/>
    <xdr:sp macro="" textlink="">
      <xdr:nvSpPr>
        <xdr:cNvPr id="190" name="テキスト ボックス 189"/>
        <xdr:cNvSpPr txBox="1"/>
      </xdr:nvSpPr>
      <xdr:spPr>
        <a:xfrm>
          <a:off x="895428" y="1272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107950</xdr:rowOff>
    </xdr:from>
    <xdr:to>
      <xdr:col>24</xdr:col>
      <xdr:colOff>114300</xdr:colOff>
      <xdr:row>78</xdr:row>
      <xdr:rowOff>38100</xdr:rowOff>
    </xdr:to>
    <xdr:sp macro="" textlink="">
      <xdr:nvSpPr>
        <xdr:cNvPr id="196" name="楕円 195"/>
        <xdr:cNvSpPr/>
      </xdr:nvSpPr>
      <xdr:spPr>
        <a:xfrm>
          <a:off x="45847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86377</xdr:rowOff>
    </xdr:from>
    <xdr:ext cx="469744" cy="259045"/>
    <xdr:sp macro="" textlink="">
      <xdr:nvSpPr>
        <xdr:cNvPr id="197" name="維持補修費該当値テキスト"/>
        <xdr:cNvSpPr txBox="1"/>
      </xdr:nvSpPr>
      <xdr:spPr>
        <a:xfrm>
          <a:off x="46863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60897</xdr:rowOff>
    </xdr:from>
    <xdr:to>
      <xdr:col>20</xdr:col>
      <xdr:colOff>38100</xdr:colOff>
      <xdr:row>77</xdr:row>
      <xdr:rowOff>162497</xdr:rowOff>
    </xdr:to>
    <xdr:sp macro="" textlink="">
      <xdr:nvSpPr>
        <xdr:cNvPr id="198" name="楕円 197"/>
        <xdr:cNvSpPr/>
      </xdr:nvSpPr>
      <xdr:spPr>
        <a:xfrm>
          <a:off x="3746500" y="132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153624</xdr:rowOff>
    </xdr:from>
    <xdr:ext cx="469744" cy="259045"/>
    <xdr:sp macro="" textlink="">
      <xdr:nvSpPr>
        <xdr:cNvPr id="199" name="テキスト ボックス 198"/>
        <xdr:cNvSpPr txBox="1"/>
      </xdr:nvSpPr>
      <xdr:spPr>
        <a:xfrm>
          <a:off x="3562428" y="1335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2412</xdr:rowOff>
    </xdr:from>
    <xdr:to>
      <xdr:col>15</xdr:col>
      <xdr:colOff>101600</xdr:colOff>
      <xdr:row>78</xdr:row>
      <xdr:rowOff>104012</xdr:rowOff>
    </xdr:to>
    <xdr:sp macro="" textlink="">
      <xdr:nvSpPr>
        <xdr:cNvPr id="200" name="楕円 199"/>
        <xdr:cNvSpPr/>
      </xdr:nvSpPr>
      <xdr:spPr>
        <a:xfrm>
          <a:off x="2857500" y="133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95139</xdr:rowOff>
    </xdr:from>
    <xdr:ext cx="469744" cy="259045"/>
    <xdr:sp macro="" textlink="">
      <xdr:nvSpPr>
        <xdr:cNvPr id="201" name="テキスト ボックス 200"/>
        <xdr:cNvSpPr txBox="1"/>
      </xdr:nvSpPr>
      <xdr:spPr>
        <a:xfrm>
          <a:off x="2673428" y="1346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6223</xdr:rowOff>
    </xdr:from>
    <xdr:to>
      <xdr:col>10</xdr:col>
      <xdr:colOff>165100</xdr:colOff>
      <xdr:row>78</xdr:row>
      <xdr:rowOff>107823</xdr:rowOff>
    </xdr:to>
    <xdr:sp macro="" textlink="">
      <xdr:nvSpPr>
        <xdr:cNvPr id="202" name="楕円 201"/>
        <xdr:cNvSpPr/>
      </xdr:nvSpPr>
      <xdr:spPr>
        <a:xfrm>
          <a:off x="1968500" y="133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98950</xdr:rowOff>
    </xdr:from>
    <xdr:ext cx="469744" cy="259045"/>
    <xdr:sp macro="" textlink="">
      <xdr:nvSpPr>
        <xdr:cNvPr id="203" name="テキスト ボックス 202"/>
        <xdr:cNvSpPr txBox="1"/>
      </xdr:nvSpPr>
      <xdr:spPr>
        <a:xfrm>
          <a:off x="1784428" y="1347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87185</xdr:rowOff>
    </xdr:from>
    <xdr:to>
      <xdr:col>6</xdr:col>
      <xdr:colOff>38100</xdr:colOff>
      <xdr:row>79</xdr:row>
      <xdr:rowOff>17335</xdr:rowOff>
    </xdr:to>
    <xdr:sp macro="" textlink="">
      <xdr:nvSpPr>
        <xdr:cNvPr id="204" name="楕円 203"/>
        <xdr:cNvSpPr/>
      </xdr:nvSpPr>
      <xdr:spPr>
        <a:xfrm>
          <a:off x="1079500" y="134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8462</xdr:rowOff>
    </xdr:from>
    <xdr:ext cx="469744" cy="259045"/>
    <xdr:sp macro="" textlink="">
      <xdr:nvSpPr>
        <xdr:cNvPr id="205" name="テキスト ボックス 204"/>
        <xdr:cNvSpPr txBox="1"/>
      </xdr:nvSpPr>
      <xdr:spPr>
        <a:xfrm>
          <a:off x="895428" y="1355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15616</xdr:rowOff>
    </xdr:from>
    <xdr:to>
      <xdr:col>24</xdr:col>
      <xdr:colOff>62865</xdr:colOff>
      <xdr:row>98</xdr:row>
      <xdr:rowOff>61061</xdr:rowOff>
    </xdr:to>
    <xdr:cxnSp macro="">
      <xdr:nvCxnSpPr>
        <xdr:cNvPr id="228" name="直線コネクタ 227"/>
        <xdr:cNvCxnSpPr/>
      </xdr:nvCxnSpPr>
      <xdr:spPr>
        <a:xfrm flipV="1">
          <a:off x="4633595" y="15617566"/>
          <a:ext cx="1270" cy="1245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64888</xdr:rowOff>
    </xdr:from>
    <xdr:ext cx="534377" cy="259045"/>
    <xdr:sp macro="" textlink="">
      <xdr:nvSpPr>
        <xdr:cNvPr id="229" name="扶助費最小値テキスト"/>
        <xdr:cNvSpPr txBox="1"/>
      </xdr:nvSpPr>
      <xdr:spPr>
        <a:xfrm>
          <a:off x="4686300" y="168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61061</xdr:rowOff>
    </xdr:from>
    <xdr:to>
      <xdr:col>24</xdr:col>
      <xdr:colOff>152400</xdr:colOff>
      <xdr:row>98</xdr:row>
      <xdr:rowOff>61061</xdr:rowOff>
    </xdr:to>
    <xdr:cxnSp macro="">
      <xdr:nvCxnSpPr>
        <xdr:cNvPr id="230" name="直線コネクタ 229"/>
        <xdr:cNvCxnSpPr/>
      </xdr:nvCxnSpPr>
      <xdr:spPr>
        <a:xfrm>
          <a:off x="4546600" y="1686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133743</xdr:rowOff>
    </xdr:from>
    <xdr:ext cx="534377" cy="259045"/>
    <xdr:sp macro="" textlink="">
      <xdr:nvSpPr>
        <xdr:cNvPr id="231" name="扶助費最大値テキスト"/>
        <xdr:cNvSpPr txBox="1"/>
      </xdr:nvSpPr>
      <xdr:spPr>
        <a:xfrm>
          <a:off x="4686300" y="153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15616</xdr:rowOff>
    </xdr:from>
    <xdr:to>
      <xdr:col>24</xdr:col>
      <xdr:colOff>152400</xdr:colOff>
      <xdr:row>91</xdr:row>
      <xdr:rowOff>15616</xdr:rowOff>
    </xdr:to>
    <xdr:cxnSp macro="">
      <xdr:nvCxnSpPr>
        <xdr:cNvPr id="232" name="直線コネクタ 231"/>
        <xdr:cNvCxnSpPr/>
      </xdr:nvCxnSpPr>
      <xdr:spPr>
        <a:xfrm>
          <a:off x="4546600" y="1561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167201</xdr:rowOff>
    </xdr:from>
    <xdr:to>
      <xdr:col>24</xdr:col>
      <xdr:colOff>63500</xdr:colOff>
      <xdr:row>95</xdr:row>
      <xdr:rowOff>21286</xdr:rowOff>
    </xdr:to>
    <xdr:cxnSp macro="">
      <xdr:nvCxnSpPr>
        <xdr:cNvPr id="233" name="直線コネクタ 232"/>
        <xdr:cNvCxnSpPr/>
      </xdr:nvCxnSpPr>
      <xdr:spPr>
        <a:xfrm flipV="1">
          <a:off x="3797300" y="16283501"/>
          <a:ext cx="8382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152503</xdr:rowOff>
    </xdr:from>
    <xdr:ext cx="534377" cy="259045"/>
    <xdr:sp macro="" textlink="">
      <xdr:nvSpPr>
        <xdr:cNvPr id="234" name="扶助費平均値テキスト"/>
        <xdr:cNvSpPr txBox="1"/>
      </xdr:nvSpPr>
      <xdr:spPr>
        <a:xfrm>
          <a:off x="4686300" y="16268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xdr:rowOff>
    </xdr:from>
    <xdr:to>
      <xdr:col>24</xdr:col>
      <xdr:colOff>114300</xdr:colOff>
      <xdr:row>95</xdr:row>
      <xdr:rowOff>104226</xdr:rowOff>
    </xdr:to>
    <xdr:sp macro="" textlink="">
      <xdr:nvSpPr>
        <xdr:cNvPr id="235" name="フローチャート: 判断 234"/>
        <xdr:cNvSpPr/>
      </xdr:nvSpPr>
      <xdr:spPr>
        <a:xfrm>
          <a:off x="45847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21286</xdr:rowOff>
    </xdr:from>
    <xdr:to>
      <xdr:col>19</xdr:col>
      <xdr:colOff>177800</xdr:colOff>
      <xdr:row>95</xdr:row>
      <xdr:rowOff>142215</xdr:rowOff>
    </xdr:to>
    <xdr:cxnSp macro="">
      <xdr:nvCxnSpPr>
        <xdr:cNvPr id="236" name="直線コネクタ 235"/>
        <xdr:cNvCxnSpPr/>
      </xdr:nvCxnSpPr>
      <xdr:spPr>
        <a:xfrm flipV="1">
          <a:off x="2908300" y="16309036"/>
          <a:ext cx="889000" cy="1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166647</xdr:rowOff>
    </xdr:from>
    <xdr:to>
      <xdr:col>20</xdr:col>
      <xdr:colOff>38100</xdr:colOff>
      <xdr:row>95</xdr:row>
      <xdr:rowOff>96797</xdr:rowOff>
    </xdr:to>
    <xdr:sp macro="" textlink="">
      <xdr:nvSpPr>
        <xdr:cNvPr id="237" name="フローチャート: 判断 236"/>
        <xdr:cNvSpPr/>
      </xdr:nvSpPr>
      <xdr:spPr>
        <a:xfrm>
          <a:off x="3746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87924</xdr:rowOff>
    </xdr:from>
    <xdr:ext cx="534377" cy="259045"/>
    <xdr:sp macro="" textlink="">
      <xdr:nvSpPr>
        <xdr:cNvPr id="238" name="テキスト ボックス 237"/>
        <xdr:cNvSpPr txBox="1"/>
      </xdr:nvSpPr>
      <xdr:spPr>
        <a:xfrm>
          <a:off x="3530111" y="163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142215</xdr:rowOff>
    </xdr:from>
    <xdr:to>
      <xdr:col>15</xdr:col>
      <xdr:colOff>50800</xdr:colOff>
      <xdr:row>96</xdr:row>
      <xdr:rowOff>28670</xdr:rowOff>
    </xdr:to>
    <xdr:cxnSp macro="">
      <xdr:nvCxnSpPr>
        <xdr:cNvPr id="239" name="直線コネクタ 238"/>
        <xdr:cNvCxnSpPr/>
      </xdr:nvCxnSpPr>
      <xdr:spPr>
        <a:xfrm flipV="1">
          <a:off x="2019300" y="16429965"/>
          <a:ext cx="889000" cy="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161663</xdr:rowOff>
    </xdr:from>
    <xdr:to>
      <xdr:col>15</xdr:col>
      <xdr:colOff>101600</xdr:colOff>
      <xdr:row>95</xdr:row>
      <xdr:rowOff>91813</xdr:rowOff>
    </xdr:to>
    <xdr:sp macro="" textlink="">
      <xdr:nvSpPr>
        <xdr:cNvPr id="240" name="フローチャート: 判断 239"/>
        <xdr:cNvSpPr/>
      </xdr:nvSpPr>
      <xdr:spPr>
        <a:xfrm>
          <a:off x="2857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108340</xdr:rowOff>
    </xdr:from>
    <xdr:ext cx="534377" cy="259045"/>
    <xdr:sp macro="" textlink="">
      <xdr:nvSpPr>
        <xdr:cNvPr id="241" name="テキスト ボックス 240"/>
        <xdr:cNvSpPr txBox="1"/>
      </xdr:nvSpPr>
      <xdr:spPr>
        <a:xfrm>
          <a:off x="2641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28670</xdr:rowOff>
    </xdr:from>
    <xdr:to>
      <xdr:col>10</xdr:col>
      <xdr:colOff>114300</xdr:colOff>
      <xdr:row>96</xdr:row>
      <xdr:rowOff>168869</xdr:rowOff>
    </xdr:to>
    <xdr:cxnSp macro="">
      <xdr:nvCxnSpPr>
        <xdr:cNvPr id="242" name="直線コネクタ 241"/>
        <xdr:cNvCxnSpPr/>
      </xdr:nvCxnSpPr>
      <xdr:spPr>
        <a:xfrm flipV="1">
          <a:off x="1130300" y="16487870"/>
          <a:ext cx="889000" cy="1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27110</xdr:rowOff>
    </xdr:from>
    <xdr:to>
      <xdr:col>10</xdr:col>
      <xdr:colOff>165100</xdr:colOff>
      <xdr:row>95</xdr:row>
      <xdr:rowOff>128710</xdr:rowOff>
    </xdr:to>
    <xdr:sp macro="" textlink="">
      <xdr:nvSpPr>
        <xdr:cNvPr id="243" name="フローチャート: 判断 242"/>
        <xdr:cNvSpPr/>
      </xdr:nvSpPr>
      <xdr:spPr>
        <a:xfrm>
          <a:off x="1968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145237</xdr:rowOff>
    </xdr:from>
    <xdr:ext cx="534377" cy="259045"/>
    <xdr:sp macro="" textlink="">
      <xdr:nvSpPr>
        <xdr:cNvPr id="244" name="テキスト ボックス 243"/>
        <xdr:cNvSpPr txBox="1"/>
      </xdr:nvSpPr>
      <xdr:spPr>
        <a:xfrm>
          <a:off x="1752111" y="160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169619</xdr:rowOff>
    </xdr:from>
    <xdr:to>
      <xdr:col>6</xdr:col>
      <xdr:colOff>38100</xdr:colOff>
      <xdr:row>96</xdr:row>
      <xdr:rowOff>99769</xdr:rowOff>
    </xdr:to>
    <xdr:sp macro="" textlink="">
      <xdr:nvSpPr>
        <xdr:cNvPr id="245" name="フローチャート: 判断 244"/>
        <xdr:cNvSpPr/>
      </xdr:nvSpPr>
      <xdr:spPr>
        <a:xfrm>
          <a:off x="1079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116296</xdr:rowOff>
    </xdr:from>
    <xdr:ext cx="534377" cy="259045"/>
    <xdr:sp macro="" textlink="">
      <xdr:nvSpPr>
        <xdr:cNvPr id="246" name="テキスト ボックス 245"/>
        <xdr:cNvSpPr txBox="1"/>
      </xdr:nvSpPr>
      <xdr:spPr>
        <a:xfrm>
          <a:off x="863111" y="1623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116401</xdr:rowOff>
    </xdr:from>
    <xdr:to>
      <xdr:col>24</xdr:col>
      <xdr:colOff>114300</xdr:colOff>
      <xdr:row>95</xdr:row>
      <xdr:rowOff>46551</xdr:rowOff>
    </xdr:to>
    <xdr:sp macro="" textlink="">
      <xdr:nvSpPr>
        <xdr:cNvPr id="252" name="楕円 251"/>
        <xdr:cNvSpPr/>
      </xdr:nvSpPr>
      <xdr:spPr>
        <a:xfrm>
          <a:off x="4584700" y="162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139278</xdr:rowOff>
    </xdr:from>
    <xdr:ext cx="534377" cy="259045"/>
    <xdr:sp macro="" textlink="">
      <xdr:nvSpPr>
        <xdr:cNvPr id="253" name="扶助費該当値テキスト"/>
        <xdr:cNvSpPr txBox="1"/>
      </xdr:nvSpPr>
      <xdr:spPr>
        <a:xfrm>
          <a:off x="4686300" y="160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141936</xdr:rowOff>
    </xdr:from>
    <xdr:to>
      <xdr:col>20</xdr:col>
      <xdr:colOff>38100</xdr:colOff>
      <xdr:row>95</xdr:row>
      <xdr:rowOff>72086</xdr:rowOff>
    </xdr:to>
    <xdr:sp macro="" textlink="">
      <xdr:nvSpPr>
        <xdr:cNvPr id="254" name="楕円 253"/>
        <xdr:cNvSpPr/>
      </xdr:nvSpPr>
      <xdr:spPr>
        <a:xfrm>
          <a:off x="3746500" y="162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88613</xdr:rowOff>
    </xdr:from>
    <xdr:ext cx="534377" cy="259045"/>
    <xdr:sp macro="" textlink="">
      <xdr:nvSpPr>
        <xdr:cNvPr id="255" name="テキスト ボックス 254"/>
        <xdr:cNvSpPr txBox="1"/>
      </xdr:nvSpPr>
      <xdr:spPr>
        <a:xfrm>
          <a:off x="3530111" y="160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91415</xdr:rowOff>
    </xdr:from>
    <xdr:to>
      <xdr:col>15</xdr:col>
      <xdr:colOff>101600</xdr:colOff>
      <xdr:row>96</xdr:row>
      <xdr:rowOff>21565</xdr:rowOff>
    </xdr:to>
    <xdr:sp macro="" textlink="">
      <xdr:nvSpPr>
        <xdr:cNvPr id="256" name="楕円 255"/>
        <xdr:cNvSpPr/>
      </xdr:nvSpPr>
      <xdr:spPr>
        <a:xfrm>
          <a:off x="2857500" y="163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12692</xdr:rowOff>
    </xdr:from>
    <xdr:ext cx="534377" cy="259045"/>
    <xdr:sp macro="" textlink="">
      <xdr:nvSpPr>
        <xdr:cNvPr id="257" name="テキスト ボックス 256"/>
        <xdr:cNvSpPr txBox="1"/>
      </xdr:nvSpPr>
      <xdr:spPr>
        <a:xfrm>
          <a:off x="2641111" y="164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149320</xdr:rowOff>
    </xdr:from>
    <xdr:to>
      <xdr:col>10</xdr:col>
      <xdr:colOff>165100</xdr:colOff>
      <xdr:row>96</xdr:row>
      <xdr:rowOff>79470</xdr:rowOff>
    </xdr:to>
    <xdr:sp macro="" textlink="">
      <xdr:nvSpPr>
        <xdr:cNvPr id="258" name="楕円 257"/>
        <xdr:cNvSpPr/>
      </xdr:nvSpPr>
      <xdr:spPr>
        <a:xfrm>
          <a:off x="1968500" y="164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70597</xdr:rowOff>
    </xdr:from>
    <xdr:ext cx="534377" cy="259045"/>
    <xdr:sp macro="" textlink="">
      <xdr:nvSpPr>
        <xdr:cNvPr id="259" name="テキスト ボックス 258"/>
        <xdr:cNvSpPr txBox="1"/>
      </xdr:nvSpPr>
      <xdr:spPr>
        <a:xfrm>
          <a:off x="1752111" y="165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118069</xdr:rowOff>
    </xdr:from>
    <xdr:to>
      <xdr:col>6</xdr:col>
      <xdr:colOff>38100</xdr:colOff>
      <xdr:row>97</xdr:row>
      <xdr:rowOff>48219</xdr:rowOff>
    </xdr:to>
    <xdr:sp macro="" textlink="">
      <xdr:nvSpPr>
        <xdr:cNvPr id="260" name="楕円 259"/>
        <xdr:cNvSpPr/>
      </xdr:nvSpPr>
      <xdr:spPr>
        <a:xfrm>
          <a:off x="1079500" y="165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39346</xdr:rowOff>
    </xdr:from>
    <xdr:ext cx="534377" cy="259045"/>
    <xdr:sp macro="" textlink="">
      <xdr:nvSpPr>
        <xdr:cNvPr id="261" name="テキスト ボックス 260"/>
        <xdr:cNvSpPr txBox="1"/>
      </xdr:nvSpPr>
      <xdr:spPr>
        <a:xfrm>
          <a:off x="863111" y="1666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2" name="テキスト ボックス 27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125641</xdr:rowOff>
    </xdr:from>
    <xdr:to>
      <xdr:col>54</xdr:col>
      <xdr:colOff>189865</xdr:colOff>
      <xdr:row>38</xdr:row>
      <xdr:rowOff>106977</xdr:rowOff>
    </xdr:to>
    <xdr:cxnSp macro="">
      <xdr:nvCxnSpPr>
        <xdr:cNvPr id="288" name="直線コネクタ 287"/>
        <xdr:cNvCxnSpPr/>
      </xdr:nvCxnSpPr>
      <xdr:spPr>
        <a:xfrm flipV="1">
          <a:off x="10475595" y="5269141"/>
          <a:ext cx="1270" cy="135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110804</xdr:rowOff>
    </xdr:from>
    <xdr:ext cx="534377" cy="259045"/>
    <xdr:sp macro="" textlink="">
      <xdr:nvSpPr>
        <xdr:cNvPr id="289" name="補助費等最小値テキスト"/>
        <xdr:cNvSpPr txBox="1"/>
      </xdr:nvSpPr>
      <xdr:spPr>
        <a:xfrm>
          <a:off x="10528300" y="66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106977</xdr:rowOff>
    </xdr:from>
    <xdr:to>
      <xdr:col>55</xdr:col>
      <xdr:colOff>88900</xdr:colOff>
      <xdr:row>38</xdr:row>
      <xdr:rowOff>106977</xdr:rowOff>
    </xdr:to>
    <xdr:cxnSp macro="">
      <xdr:nvCxnSpPr>
        <xdr:cNvPr id="290" name="直線コネクタ 289"/>
        <xdr:cNvCxnSpPr/>
      </xdr:nvCxnSpPr>
      <xdr:spPr>
        <a:xfrm>
          <a:off x="10388600" y="66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72318</xdr:rowOff>
    </xdr:from>
    <xdr:ext cx="599010" cy="259045"/>
    <xdr:sp macro="" textlink="">
      <xdr:nvSpPr>
        <xdr:cNvPr id="291" name="補助費等最大値テキスト"/>
        <xdr:cNvSpPr txBox="1"/>
      </xdr:nvSpPr>
      <xdr:spPr>
        <a:xfrm>
          <a:off x="10528300" y="5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125641</xdr:rowOff>
    </xdr:from>
    <xdr:to>
      <xdr:col>55</xdr:col>
      <xdr:colOff>88900</xdr:colOff>
      <xdr:row>30</xdr:row>
      <xdr:rowOff>125641</xdr:rowOff>
    </xdr:to>
    <xdr:cxnSp macro="">
      <xdr:nvCxnSpPr>
        <xdr:cNvPr id="292" name="直線コネクタ 291"/>
        <xdr:cNvCxnSpPr/>
      </xdr:nvCxnSpPr>
      <xdr:spPr>
        <a:xfrm>
          <a:off x="10388600" y="5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130833</xdr:rowOff>
    </xdr:from>
    <xdr:to>
      <xdr:col>55</xdr:col>
      <xdr:colOff>0</xdr:colOff>
      <xdr:row>34</xdr:row>
      <xdr:rowOff>15129</xdr:rowOff>
    </xdr:to>
    <xdr:cxnSp macro="">
      <xdr:nvCxnSpPr>
        <xdr:cNvPr id="293" name="直線コネクタ 292"/>
        <xdr:cNvCxnSpPr/>
      </xdr:nvCxnSpPr>
      <xdr:spPr>
        <a:xfrm>
          <a:off x="9639300" y="5788683"/>
          <a:ext cx="8382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45088</xdr:rowOff>
    </xdr:from>
    <xdr:ext cx="534377" cy="259045"/>
    <xdr:sp macro="" textlink="">
      <xdr:nvSpPr>
        <xdr:cNvPr id="294" name="補助費等平均値テキスト"/>
        <xdr:cNvSpPr txBox="1"/>
      </xdr:nvSpPr>
      <xdr:spPr>
        <a:xfrm>
          <a:off x="10528300" y="604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66661</xdr:rowOff>
    </xdr:from>
    <xdr:to>
      <xdr:col>55</xdr:col>
      <xdr:colOff>50800</xdr:colOff>
      <xdr:row>35</xdr:row>
      <xdr:rowOff>168261</xdr:rowOff>
    </xdr:to>
    <xdr:sp macro="" textlink="">
      <xdr:nvSpPr>
        <xdr:cNvPr id="295" name="フローチャート: 判断 294"/>
        <xdr:cNvSpPr/>
      </xdr:nvSpPr>
      <xdr:spPr>
        <a:xfrm>
          <a:off x="10426700" y="60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130833</xdr:rowOff>
    </xdr:from>
    <xdr:to>
      <xdr:col>50</xdr:col>
      <xdr:colOff>114300</xdr:colOff>
      <xdr:row>36</xdr:row>
      <xdr:rowOff>79872</xdr:rowOff>
    </xdr:to>
    <xdr:cxnSp macro="">
      <xdr:nvCxnSpPr>
        <xdr:cNvPr id="296" name="直線コネクタ 295"/>
        <xdr:cNvCxnSpPr/>
      </xdr:nvCxnSpPr>
      <xdr:spPr>
        <a:xfrm flipV="1">
          <a:off x="8750300" y="5788683"/>
          <a:ext cx="889000" cy="46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33791</xdr:rowOff>
    </xdr:from>
    <xdr:to>
      <xdr:col>50</xdr:col>
      <xdr:colOff>165100</xdr:colOff>
      <xdr:row>35</xdr:row>
      <xdr:rowOff>135391</xdr:rowOff>
    </xdr:to>
    <xdr:sp macro="" textlink="">
      <xdr:nvSpPr>
        <xdr:cNvPr id="297" name="フローチャート: 判断 296"/>
        <xdr:cNvSpPr/>
      </xdr:nvSpPr>
      <xdr:spPr>
        <a:xfrm>
          <a:off x="9588500" y="603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126518</xdr:rowOff>
    </xdr:from>
    <xdr:ext cx="534377" cy="259045"/>
    <xdr:sp macro="" textlink="">
      <xdr:nvSpPr>
        <xdr:cNvPr id="298" name="テキスト ボックス 297"/>
        <xdr:cNvSpPr txBox="1"/>
      </xdr:nvSpPr>
      <xdr:spPr>
        <a:xfrm>
          <a:off x="9372111" y="61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79872</xdr:rowOff>
    </xdr:from>
    <xdr:to>
      <xdr:col>45</xdr:col>
      <xdr:colOff>177800</xdr:colOff>
      <xdr:row>38</xdr:row>
      <xdr:rowOff>134491</xdr:rowOff>
    </xdr:to>
    <xdr:cxnSp macro="">
      <xdr:nvCxnSpPr>
        <xdr:cNvPr id="299" name="直線コネクタ 298"/>
        <xdr:cNvCxnSpPr/>
      </xdr:nvCxnSpPr>
      <xdr:spPr>
        <a:xfrm flipV="1">
          <a:off x="7861300" y="6252072"/>
          <a:ext cx="889000" cy="39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148271</xdr:rowOff>
    </xdr:from>
    <xdr:to>
      <xdr:col>46</xdr:col>
      <xdr:colOff>38100</xdr:colOff>
      <xdr:row>35</xdr:row>
      <xdr:rowOff>78421</xdr:rowOff>
    </xdr:to>
    <xdr:sp macro="" textlink="">
      <xdr:nvSpPr>
        <xdr:cNvPr id="300" name="フローチャート: 判断 299"/>
        <xdr:cNvSpPr/>
      </xdr:nvSpPr>
      <xdr:spPr>
        <a:xfrm>
          <a:off x="8699500" y="59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94948</xdr:rowOff>
    </xdr:from>
    <xdr:ext cx="534377" cy="259045"/>
    <xdr:sp macro="" textlink="">
      <xdr:nvSpPr>
        <xdr:cNvPr id="301" name="テキスト ボックス 300"/>
        <xdr:cNvSpPr txBox="1"/>
      </xdr:nvSpPr>
      <xdr:spPr>
        <a:xfrm>
          <a:off x="8483111" y="57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134491</xdr:rowOff>
    </xdr:from>
    <xdr:to>
      <xdr:col>41</xdr:col>
      <xdr:colOff>50800</xdr:colOff>
      <xdr:row>39</xdr:row>
      <xdr:rowOff>37957</xdr:rowOff>
    </xdr:to>
    <xdr:cxnSp macro="">
      <xdr:nvCxnSpPr>
        <xdr:cNvPr id="302" name="直線コネクタ 301"/>
        <xdr:cNvCxnSpPr/>
      </xdr:nvCxnSpPr>
      <xdr:spPr>
        <a:xfrm flipV="1">
          <a:off x="6972300" y="6649591"/>
          <a:ext cx="889000" cy="7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76474</xdr:rowOff>
    </xdr:from>
    <xdr:to>
      <xdr:col>41</xdr:col>
      <xdr:colOff>101600</xdr:colOff>
      <xdr:row>38</xdr:row>
      <xdr:rowOff>6624</xdr:rowOff>
    </xdr:to>
    <xdr:sp macro="" textlink="">
      <xdr:nvSpPr>
        <xdr:cNvPr id="303" name="フローチャート: 判断 302"/>
        <xdr:cNvSpPr/>
      </xdr:nvSpPr>
      <xdr:spPr>
        <a:xfrm>
          <a:off x="7810500" y="6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23151</xdr:rowOff>
    </xdr:from>
    <xdr:ext cx="534377" cy="259045"/>
    <xdr:sp macro="" textlink="">
      <xdr:nvSpPr>
        <xdr:cNvPr id="304" name="テキスト ボックス 303"/>
        <xdr:cNvSpPr txBox="1"/>
      </xdr:nvSpPr>
      <xdr:spPr>
        <a:xfrm>
          <a:off x="7594111" y="61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135894</xdr:rowOff>
    </xdr:from>
    <xdr:to>
      <xdr:col>36</xdr:col>
      <xdr:colOff>165100</xdr:colOff>
      <xdr:row>38</xdr:row>
      <xdr:rowOff>66044</xdr:rowOff>
    </xdr:to>
    <xdr:sp macro="" textlink="">
      <xdr:nvSpPr>
        <xdr:cNvPr id="305" name="フローチャート: 判断 304"/>
        <xdr:cNvSpPr/>
      </xdr:nvSpPr>
      <xdr:spPr>
        <a:xfrm>
          <a:off x="6921500" y="647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82571</xdr:rowOff>
    </xdr:from>
    <xdr:ext cx="534377" cy="259045"/>
    <xdr:sp macro="" textlink="">
      <xdr:nvSpPr>
        <xdr:cNvPr id="306" name="テキスト ボックス 305"/>
        <xdr:cNvSpPr txBox="1"/>
      </xdr:nvSpPr>
      <xdr:spPr>
        <a:xfrm>
          <a:off x="6705111" y="625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135779</xdr:rowOff>
    </xdr:from>
    <xdr:to>
      <xdr:col>55</xdr:col>
      <xdr:colOff>50800</xdr:colOff>
      <xdr:row>34</xdr:row>
      <xdr:rowOff>65929</xdr:rowOff>
    </xdr:to>
    <xdr:sp macro="" textlink="">
      <xdr:nvSpPr>
        <xdr:cNvPr id="312" name="楕円 311"/>
        <xdr:cNvSpPr/>
      </xdr:nvSpPr>
      <xdr:spPr>
        <a:xfrm>
          <a:off x="10426700" y="57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158656</xdr:rowOff>
    </xdr:from>
    <xdr:ext cx="534377" cy="259045"/>
    <xdr:sp macro="" textlink="">
      <xdr:nvSpPr>
        <xdr:cNvPr id="313" name="補助費等該当値テキスト"/>
        <xdr:cNvSpPr txBox="1"/>
      </xdr:nvSpPr>
      <xdr:spPr>
        <a:xfrm>
          <a:off x="10528300" y="56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80033</xdr:rowOff>
    </xdr:from>
    <xdr:to>
      <xdr:col>50</xdr:col>
      <xdr:colOff>165100</xdr:colOff>
      <xdr:row>34</xdr:row>
      <xdr:rowOff>10183</xdr:rowOff>
    </xdr:to>
    <xdr:sp macro="" textlink="">
      <xdr:nvSpPr>
        <xdr:cNvPr id="314" name="楕円 313"/>
        <xdr:cNvSpPr/>
      </xdr:nvSpPr>
      <xdr:spPr>
        <a:xfrm>
          <a:off x="9588500" y="57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26710</xdr:rowOff>
    </xdr:from>
    <xdr:ext cx="599010" cy="259045"/>
    <xdr:sp macro="" textlink="">
      <xdr:nvSpPr>
        <xdr:cNvPr id="315" name="テキスト ボックス 314"/>
        <xdr:cNvSpPr txBox="1"/>
      </xdr:nvSpPr>
      <xdr:spPr>
        <a:xfrm>
          <a:off x="9339795" y="551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29072</xdr:rowOff>
    </xdr:from>
    <xdr:to>
      <xdr:col>46</xdr:col>
      <xdr:colOff>38100</xdr:colOff>
      <xdr:row>36</xdr:row>
      <xdr:rowOff>130672</xdr:rowOff>
    </xdr:to>
    <xdr:sp macro="" textlink="">
      <xdr:nvSpPr>
        <xdr:cNvPr id="316" name="楕円 315"/>
        <xdr:cNvSpPr/>
      </xdr:nvSpPr>
      <xdr:spPr>
        <a:xfrm>
          <a:off x="8699500" y="620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121799</xdr:rowOff>
    </xdr:from>
    <xdr:ext cx="534377" cy="259045"/>
    <xdr:sp macro="" textlink="">
      <xdr:nvSpPr>
        <xdr:cNvPr id="317" name="テキスト ボックス 316"/>
        <xdr:cNvSpPr txBox="1"/>
      </xdr:nvSpPr>
      <xdr:spPr>
        <a:xfrm>
          <a:off x="8483111" y="62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83691</xdr:rowOff>
    </xdr:from>
    <xdr:to>
      <xdr:col>41</xdr:col>
      <xdr:colOff>101600</xdr:colOff>
      <xdr:row>39</xdr:row>
      <xdr:rowOff>13841</xdr:rowOff>
    </xdr:to>
    <xdr:sp macro="" textlink="">
      <xdr:nvSpPr>
        <xdr:cNvPr id="318" name="楕円 317"/>
        <xdr:cNvSpPr/>
      </xdr:nvSpPr>
      <xdr:spPr>
        <a:xfrm>
          <a:off x="7810500" y="65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4968</xdr:rowOff>
    </xdr:from>
    <xdr:ext cx="534377" cy="259045"/>
    <xdr:sp macro="" textlink="">
      <xdr:nvSpPr>
        <xdr:cNvPr id="319" name="テキスト ボックス 318"/>
        <xdr:cNvSpPr txBox="1"/>
      </xdr:nvSpPr>
      <xdr:spPr>
        <a:xfrm>
          <a:off x="7594111" y="66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158607</xdr:rowOff>
    </xdr:from>
    <xdr:to>
      <xdr:col>36</xdr:col>
      <xdr:colOff>165100</xdr:colOff>
      <xdr:row>39</xdr:row>
      <xdr:rowOff>88757</xdr:rowOff>
    </xdr:to>
    <xdr:sp macro="" textlink="">
      <xdr:nvSpPr>
        <xdr:cNvPr id="320" name="楕円 319"/>
        <xdr:cNvSpPr/>
      </xdr:nvSpPr>
      <xdr:spPr>
        <a:xfrm>
          <a:off x="6921500" y="66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79884</xdr:rowOff>
    </xdr:from>
    <xdr:ext cx="534377" cy="259045"/>
    <xdr:sp macro="" textlink="">
      <xdr:nvSpPr>
        <xdr:cNvPr id="321" name="テキスト ボックス 320"/>
        <xdr:cNvSpPr txBox="1"/>
      </xdr:nvSpPr>
      <xdr:spPr>
        <a:xfrm>
          <a:off x="6705111" y="67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76467</xdr:rowOff>
    </xdr:from>
    <xdr:to>
      <xdr:col>54</xdr:col>
      <xdr:colOff>189865</xdr:colOff>
      <xdr:row>59</xdr:row>
      <xdr:rowOff>101409</xdr:rowOff>
    </xdr:to>
    <xdr:cxnSp macro="">
      <xdr:nvCxnSpPr>
        <xdr:cNvPr id="346" name="直線コネクタ 345"/>
        <xdr:cNvCxnSpPr/>
      </xdr:nvCxnSpPr>
      <xdr:spPr>
        <a:xfrm flipV="1">
          <a:off x="10475595" y="9334767"/>
          <a:ext cx="1270" cy="8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105236</xdr:rowOff>
    </xdr:from>
    <xdr:ext cx="534377" cy="259045"/>
    <xdr:sp macro="" textlink="">
      <xdr:nvSpPr>
        <xdr:cNvPr id="347" name="普通建設事業費最小値テキスト"/>
        <xdr:cNvSpPr txBox="1"/>
      </xdr:nvSpPr>
      <xdr:spPr>
        <a:xfrm>
          <a:off x="10528300" y="102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101409</xdr:rowOff>
    </xdr:from>
    <xdr:to>
      <xdr:col>55</xdr:col>
      <xdr:colOff>88900</xdr:colOff>
      <xdr:row>59</xdr:row>
      <xdr:rowOff>101409</xdr:rowOff>
    </xdr:to>
    <xdr:cxnSp macro="">
      <xdr:nvCxnSpPr>
        <xdr:cNvPr id="348" name="直線コネクタ 347"/>
        <xdr:cNvCxnSpPr/>
      </xdr:nvCxnSpPr>
      <xdr:spPr>
        <a:xfrm>
          <a:off x="10388600" y="1021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23144</xdr:rowOff>
    </xdr:from>
    <xdr:ext cx="534377" cy="259045"/>
    <xdr:sp macro="" textlink="">
      <xdr:nvSpPr>
        <xdr:cNvPr id="349" name="普通建設事業費最大値テキスト"/>
        <xdr:cNvSpPr txBox="1"/>
      </xdr:nvSpPr>
      <xdr:spPr>
        <a:xfrm>
          <a:off x="10528300" y="91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76467</xdr:rowOff>
    </xdr:from>
    <xdr:to>
      <xdr:col>55</xdr:col>
      <xdr:colOff>88900</xdr:colOff>
      <xdr:row>54</xdr:row>
      <xdr:rowOff>76467</xdr:rowOff>
    </xdr:to>
    <xdr:cxnSp macro="">
      <xdr:nvCxnSpPr>
        <xdr:cNvPr id="350" name="直線コネクタ 349"/>
        <xdr:cNvCxnSpPr/>
      </xdr:nvCxnSpPr>
      <xdr:spPr>
        <a:xfrm>
          <a:off x="10388600" y="933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63094</xdr:rowOff>
    </xdr:from>
    <xdr:to>
      <xdr:col>55</xdr:col>
      <xdr:colOff>0</xdr:colOff>
      <xdr:row>54</xdr:row>
      <xdr:rowOff>76467</xdr:rowOff>
    </xdr:to>
    <xdr:cxnSp macro="">
      <xdr:nvCxnSpPr>
        <xdr:cNvPr id="351" name="直線コネクタ 350"/>
        <xdr:cNvCxnSpPr/>
      </xdr:nvCxnSpPr>
      <xdr:spPr>
        <a:xfrm>
          <a:off x="9639300" y="9321394"/>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41267</xdr:rowOff>
    </xdr:from>
    <xdr:ext cx="534377" cy="259045"/>
    <xdr:sp macro="" textlink="">
      <xdr:nvSpPr>
        <xdr:cNvPr id="352" name="普通建設事業費平均値テキスト"/>
        <xdr:cNvSpPr txBox="1"/>
      </xdr:nvSpPr>
      <xdr:spPr>
        <a:xfrm>
          <a:off x="10528300" y="9642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62840</xdr:rowOff>
    </xdr:from>
    <xdr:to>
      <xdr:col>55</xdr:col>
      <xdr:colOff>50800</xdr:colOff>
      <xdr:row>56</xdr:row>
      <xdr:rowOff>164440</xdr:rowOff>
    </xdr:to>
    <xdr:sp macro="" textlink="">
      <xdr:nvSpPr>
        <xdr:cNvPr id="353" name="フローチャート: 判断 352"/>
        <xdr:cNvSpPr/>
      </xdr:nvSpPr>
      <xdr:spPr>
        <a:xfrm>
          <a:off x="10426700" y="96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133680</xdr:rowOff>
    </xdr:from>
    <xdr:to>
      <xdr:col>50</xdr:col>
      <xdr:colOff>114300</xdr:colOff>
      <xdr:row>54</xdr:row>
      <xdr:rowOff>63094</xdr:rowOff>
    </xdr:to>
    <xdr:cxnSp macro="">
      <xdr:nvCxnSpPr>
        <xdr:cNvPr id="354" name="直線コネクタ 353"/>
        <xdr:cNvCxnSpPr/>
      </xdr:nvCxnSpPr>
      <xdr:spPr>
        <a:xfrm>
          <a:off x="8750300" y="8706180"/>
          <a:ext cx="889000" cy="6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151409</xdr:rowOff>
    </xdr:from>
    <xdr:to>
      <xdr:col>50</xdr:col>
      <xdr:colOff>165100</xdr:colOff>
      <xdr:row>55</xdr:row>
      <xdr:rowOff>81559</xdr:rowOff>
    </xdr:to>
    <xdr:sp macro="" textlink="">
      <xdr:nvSpPr>
        <xdr:cNvPr id="355" name="フローチャート: 判断 354"/>
        <xdr:cNvSpPr/>
      </xdr:nvSpPr>
      <xdr:spPr>
        <a:xfrm>
          <a:off x="9588500" y="940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72686</xdr:rowOff>
    </xdr:from>
    <xdr:ext cx="534377" cy="259045"/>
    <xdr:sp macro="" textlink="">
      <xdr:nvSpPr>
        <xdr:cNvPr id="356" name="テキスト ボックス 355"/>
        <xdr:cNvSpPr txBox="1"/>
      </xdr:nvSpPr>
      <xdr:spPr>
        <a:xfrm>
          <a:off x="9372111" y="950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141605</xdr:rowOff>
    </xdr:from>
    <xdr:to>
      <xdr:col>45</xdr:col>
      <xdr:colOff>177800</xdr:colOff>
      <xdr:row>50</xdr:row>
      <xdr:rowOff>133680</xdr:rowOff>
    </xdr:to>
    <xdr:cxnSp macro="">
      <xdr:nvCxnSpPr>
        <xdr:cNvPr id="357" name="直線コネクタ 356"/>
        <xdr:cNvCxnSpPr/>
      </xdr:nvCxnSpPr>
      <xdr:spPr>
        <a:xfrm>
          <a:off x="7861300" y="8542655"/>
          <a:ext cx="889000" cy="1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115265</xdr:rowOff>
    </xdr:from>
    <xdr:to>
      <xdr:col>46</xdr:col>
      <xdr:colOff>38100</xdr:colOff>
      <xdr:row>55</xdr:row>
      <xdr:rowOff>45415</xdr:rowOff>
    </xdr:to>
    <xdr:sp macro="" textlink="">
      <xdr:nvSpPr>
        <xdr:cNvPr id="358" name="フローチャート: 判断 357"/>
        <xdr:cNvSpPr/>
      </xdr:nvSpPr>
      <xdr:spPr>
        <a:xfrm>
          <a:off x="8699500" y="937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36542</xdr:rowOff>
    </xdr:from>
    <xdr:ext cx="534377" cy="259045"/>
    <xdr:sp macro="" textlink="">
      <xdr:nvSpPr>
        <xdr:cNvPr id="359" name="テキスト ボックス 358"/>
        <xdr:cNvSpPr txBox="1"/>
      </xdr:nvSpPr>
      <xdr:spPr>
        <a:xfrm>
          <a:off x="8483111" y="946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141605</xdr:rowOff>
    </xdr:from>
    <xdr:to>
      <xdr:col>41</xdr:col>
      <xdr:colOff>50800</xdr:colOff>
      <xdr:row>53</xdr:row>
      <xdr:rowOff>168224</xdr:rowOff>
    </xdr:to>
    <xdr:cxnSp macro="">
      <xdr:nvCxnSpPr>
        <xdr:cNvPr id="360" name="直線コネクタ 359"/>
        <xdr:cNvCxnSpPr/>
      </xdr:nvCxnSpPr>
      <xdr:spPr>
        <a:xfrm flipV="1">
          <a:off x="6972300" y="8542655"/>
          <a:ext cx="889000" cy="7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62788</xdr:rowOff>
    </xdr:from>
    <xdr:to>
      <xdr:col>41</xdr:col>
      <xdr:colOff>101600</xdr:colOff>
      <xdr:row>55</xdr:row>
      <xdr:rowOff>164388</xdr:rowOff>
    </xdr:to>
    <xdr:sp macro="" textlink="">
      <xdr:nvSpPr>
        <xdr:cNvPr id="361" name="フローチャート: 判断 360"/>
        <xdr:cNvSpPr/>
      </xdr:nvSpPr>
      <xdr:spPr>
        <a:xfrm>
          <a:off x="7810500" y="949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155515</xdr:rowOff>
    </xdr:from>
    <xdr:ext cx="534377" cy="259045"/>
    <xdr:sp macro="" textlink="">
      <xdr:nvSpPr>
        <xdr:cNvPr id="362" name="テキスト ボックス 361"/>
        <xdr:cNvSpPr txBox="1"/>
      </xdr:nvSpPr>
      <xdr:spPr>
        <a:xfrm>
          <a:off x="7594111" y="95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54635</xdr:rowOff>
    </xdr:from>
    <xdr:to>
      <xdr:col>36</xdr:col>
      <xdr:colOff>165100</xdr:colOff>
      <xdr:row>54</xdr:row>
      <xdr:rowOff>156235</xdr:rowOff>
    </xdr:to>
    <xdr:sp macro="" textlink="">
      <xdr:nvSpPr>
        <xdr:cNvPr id="363" name="フローチャート: 判断 362"/>
        <xdr:cNvSpPr/>
      </xdr:nvSpPr>
      <xdr:spPr>
        <a:xfrm>
          <a:off x="6921500" y="931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147362</xdr:rowOff>
    </xdr:from>
    <xdr:ext cx="534377" cy="259045"/>
    <xdr:sp macro="" textlink="">
      <xdr:nvSpPr>
        <xdr:cNvPr id="364" name="テキスト ボックス 363"/>
        <xdr:cNvSpPr txBox="1"/>
      </xdr:nvSpPr>
      <xdr:spPr>
        <a:xfrm>
          <a:off x="6705111" y="94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25667</xdr:rowOff>
    </xdr:from>
    <xdr:to>
      <xdr:col>55</xdr:col>
      <xdr:colOff>50800</xdr:colOff>
      <xdr:row>54</xdr:row>
      <xdr:rowOff>127267</xdr:rowOff>
    </xdr:to>
    <xdr:sp macro="" textlink="">
      <xdr:nvSpPr>
        <xdr:cNvPr id="370" name="楕円 369"/>
        <xdr:cNvSpPr/>
      </xdr:nvSpPr>
      <xdr:spPr>
        <a:xfrm>
          <a:off x="10426700" y="92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150144</xdr:rowOff>
    </xdr:from>
    <xdr:ext cx="534377" cy="259045"/>
    <xdr:sp macro="" textlink="">
      <xdr:nvSpPr>
        <xdr:cNvPr id="371" name="普通建設事業費該当値テキスト"/>
        <xdr:cNvSpPr txBox="1"/>
      </xdr:nvSpPr>
      <xdr:spPr>
        <a:xfrm>
          <a:off x="10528300" y="92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12294</xdr:rowOff>
    </xdr:from>
    <xdr:to>
      <xdr:col>50</xdr:col>
      <xdr:colOff>165100</xdr:colOff>
      <xdr:row>54</xdr:row>
      <xdr:rowOff>113894</xdr:rowOff>
    </xdr:to>
    <xdr:sp macro="" textlink="">
      <xdr:nvSpPr>
        <xdr:cNvPr id="372" name="楕円 371"/>
        <xdr:cNvSpPr/>
      </xdr:nvSpPr>
      <xdr:spPr>
        <a:xfrm>
          <a:off x="9588500" y="92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130421</xdr:rowOff>
    </xdr:from>
    <xdr:ext cx="534377" cy="259045"/>
    <xdr:sp macro="" textlink="">
      <xdr:nvSpPr>
        <xdr:cNvPr id="373" name="テキスト ボックス 372"/>
        <xdr:cNvSpPr txBox="1"/>
      </xdr:nvSpPr>
      <xdr:spPr>
        <a:xfrm>
          <a:off x="9372111" y="904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82880</xdr:rowOff>
    </xdr:from>
    <xdr:to>
      <xdr:col>46</xdr:col>
      <xdr:colOff>38100</xdr:colOff>
      <xdr:row>51</xdr:row>
      <xdr:rowOff>13030</xdr:rowOff>
    </xdr:to>
    <xdr:sp macro="" textlink="">
      <xdr:nvSpPr>
        <xdr:cNvPr id="374" name="楕円 373"/>
        <xdr:cNvSpPr/>
      </xdr:nvSpPr>
      <xdr:spPr>
        <a:xfrm>
          <a:off x="8699500" y="86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29557</xdr:rowOff>
    </xdr:from>
    <xdr:ext cx="599010" cy="259045"/>
    <xdr:sp macro="" textlink="">
      <xdr:nvSpPr>
        <xdr:cNvPr id="375" name="テキスト ボックス 374"/>
        <xdr:cNvSpPr txBox="1"/>
      </xdr:nvSpPr>
      <xdr:spPr>
        <a:xfrm>
          <a:off x="8450795" y="843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90805</xdr:rowOff>
    </xdr:from>
    <xdr:to>
      <xdr:col>41</xdr:col>
      <xdr:colOff>101600</xdr:colOff>
      <xdr:row>50</xdr:row>
      <xdr:rowOff>20955</xdr:rowOff>
    </xdr:to>
    <xdr:sp macro="" textlink="">
      <xdr:nvSpPr>
        <xdr:cNvPr id="376" name="楕円 375"/>
        <xdr:cNvSpPr/>
      </xdr:nvSpPr>
      <xdr:spPr>
        <a:xfrm>
          <a:off x="7810500" y="84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37482</xdr:rowOff>
    </xdr:from>
    <xdr:ext cx="599010" cy="259045"/>
    <xdr:sp macro="" textlink="">
      <xdr:nvSpPr>
        <xdr:cNvPr id="377" name="テキスト ボックス 376"/>
        <xdr:cNvSpPr txBox="1"/>
      </xdr:nvSpPr>
      <xdr:spPr>
        <a:xfrm>
          <a:off x="7561795" y="826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117424</xdr:rowOff>
    </xdr:from>
    <xdr:to>
      <xdr:col>36</xdr:col>
      <xdr:colOff>165100</xdr:colOff>
      <xdr:row>54</xdr:row>
      <xdr:rowOff>47574</xdr:rowOff>
    </xdr:to>
    <xdr:sp macro="" textlink="">
      <xdr:nvSpPr>
        <xdr:cNvPr id="378" name="楕円 377"/>
        <xdr:cNvSpPr/>
      </xdr:nvSpPr>
      <xdr:spPr>
        <a:xfrm>
          <a:off x="6921500" y="92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64101</xdr:rowOff>
    </xdr:from>
    <xdr:ext cx="599010" cy="259045"/>
    <xdr:sp macro="" textlink="">
      <xdr:nvSpPr>
        <xdr:cNvPr id="379" name="テキスト ボックス 378"/>
        <xdr:cNvSpPr txBox="1"/>
      </xdr:nvSpPr>
      <xdr:spPr>
        <a:xfrm>
          <a:off x="6672795" y="897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107392</xdr:rowOff>
    </xdr:from>
    <xdr:to>
      <xdr:col>54</xdr:col>
      <xdr:colOff>189865</xdr:colOff>
      <xdr:row>78</xdr:row>
      <xdr:rowOff>112230</xdr:rowOff>
    </xdr:to>
    <xdr:cxnSp macro="">
      <xdr:nvCxnSpPr>
        <xdr:cNvPr id="403" name="直線コネクタ 402"/>
        <xdr:cNvCxnSpPr/>
      </xdr:nvCxnSpPr>
      <xdr:spPr>
        <a:xfrm flipV="1">
          <a:off x="10475595" y="13137592"/>
          <a:ext cx="1270" cy="34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116057</xdr:rowOff>
    </xdr:from>
    <xdr:ext cx="469744" cy="259045"/>
    <xdr:sp macro="" textlink="">
      <xdr:nvSpPr>
        <xdr:cNvPr id="404" name="普通建設事業費 （ うち新規整備　）最小値テキスト"/>
        <xdr:cNvSpPr txBox="1"/>
      </xdr:nvSpPr>
      <xdr:spPr>
        <a:xfrm>
          <a:off x="10528300" y="134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112230</xdr:rowOff>
    </xdr:from>
    <xdr:to>
      <xdr:col>55</xdr:col>
      <xdr:colOff>88900</xdr:colOff>
      <xdr:row>78</xdr:row>
      <xdr:rowOff>112230</xdr:rowOff>
    </xdr:to>
    <xdr:cxnSp macro="">
      <xdr:nvCxnSpPr>
        <xdr:cNvPr id="405" name="直線コネクタ 404"/>
        <xdr:cNvCxnSpPr/>
      </xdr:nvCxnSpPr>
      <xdr:spPr>
        <a:xfrm>
          <a:off x="10388600" y="1348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54068</xdr:rowOff>
    </xdr:from>
    <xdr:ext cx="534377" cy="259045"/>
    <xdr:sp macro="" textlink="">
      <xdr:nvSpPr>
        <xdr:cNvPr id="406" name="普通建設事業費 （ うち新規整備　）最大値テキスト"/>
        <xdr:cNvSpPr txBox="1"/>
      </xdr:nvSpPr>
      <xdr:spPr>
        <a:xfrm>
          <a:off x="10528300" y="129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107392</xdr:rowOff>
    </xdr:from>
    <xdr:to>
      <xdr:col>55</xdr:col>
      <xdr:colOff>88900</xdr:colOff>
      <xdr:row>76</xdr:row>
      <xdr:rowOff>107392</xdr:rowOff>
    </xdr:to>
    <xdr:cxnSp macro="">
      <xdr:nvCxnSpPr>
        <xdr:cNvPr id="407" name="直線コネクタ 406"/>
        <xdr:cNvCxnSpPr/>
      </xdr:nvCxnSpPr>
      <xdr:spPr>
        <a:xfrm>
          <a:off x="10388600" y="1313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39763</xdr:rowOff>
    </xdr:from>
    <xdr:to>
      <xdr:col>55</xdr:col>
      <xdr:colOff>0</xdr:colOff>
      <xdr:row>78</xdr:row>
      <xdr:rowOff>59004</xdr:rowOff>
    </xdr:to>
    <xdr:cxnSp macro="">
      <xdr:nvCxnSpPr>
        <xdr:cNvPr id="408" name="直線コネクタ 407"/>
        <xdr:cNvCxnSpPr/>
      </xdr:nvCxnSpPr>
      <xdr:spPr>
        <a:xfrm flipV="1">
          <a:off x="9639300" y="13412863"/>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128807</xdr:rowOff>
    </xdr:from>
    <xdr:ext cx="469744" cy="259045"/>
    <xdr:sp macro="" textlink="">
      <xdr:nvSpPr>
        <xdr:cNvPr id="409" name="普通建設事業費 （ うち新規整備　）平均値テキスト"/>
        <xdr:cNvSpPr txBox="1"/>
      </xdr:nvSpPr>
      <xdr:spPr>
        <a:xfrm>
          <a:off x="10528300" y="13159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105930</xdr:rowOff>
    </xdr:from>
    <xdr:to>
      <xdr:col>55</xdr:col>
      <xdr:colOff>50800</xdr:colOff>
      <xdr:row>78</xdr:row>
      <xdr:rowOff>36080</xdr:rowOff>
    </xdr:to>
    <xdr:sp macro="" textlink="">
      <xdr:nvSpPr>
        <xdr:cNvPr id="410" name="フローチャート: 判断 409"/>
        <xdr:cNvSpPr/>
      </xdr:nvSpPr>
      <xdr:spPr>
        <a:xfrm>
          <a:off x="10426700" y="1330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51842</xdr:rowOff>
    </xdr:from>
    <xdr:to>
      <xdr:col>50</xdr:col>
      <xdr:colOff>114300</xdr:colOff>
      <xdr:row>78</xdr:row>
      <xdr:rowOff>59004</xdr:rowOff>
    </xdr:to>
    <xdr:cxnSp macro="">
      <xdr:nvCxnSpPr>
        <xdr:cNvPr id="411" name="直線コネクタ 410"/>
        <xdr:cNvCxnSpPr/>
      </xdr:nvCxnSpPr>
      <xdr:spPr>
        <a:xfrm>
          <a:off x="8750300" y="13253492"/>
          <a:ext cx="889000" cy="17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77051</xdr:rowOff>
    </xdr:from>
    <xdr:to>
      <xdr:col>50</xdr:col>
      <xdr:colOff>165100</xdr:colOff>
      <xdr:row>77</xdr:row>
      <xdr:rowOff>7201</xdr:rowOff>
    </xdr:to>
    <xdr:sp macro="" textlink="">
      <xdr:nvSpPr>
        <xdr:cNvPr id="412" name="フローチャート: 判断 411"/>
        <xdr:cNvSpPr/>
      </xdr:nvSpPr>
      <xdr:spPr>
        <a:xfrm>
          <a:off x="9588500" y="1310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23728</xdr:rowOff>
    </xdr:from>
    <xdr:ext cx="534377" cy="259045"/>
    <xdr:sp macro="" textlink="">
      <xdr:nvSpPr>
        <xdr:cNvPr id="413" name="テキスト ボックス 412"/>
        <xdr:cNvSpPr txBox="1"/>
      </xdr:nvSpPr>
      <xdr:spPr>
        <a:xfrm>
          <a:off x="9372111" y="128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147473</xdr:rowOff>
    </xdr:from>
    <xdr:to>
      <xdr:col>45</xdr:col>
      <xdr:colOff>177800</xdr:colOff>
      <xdr:row>77</xdr:row>
      <xdr:rowOff>51842</xdr:rowOff>
    </xdr:to>
    <xdr:cxnSp macro="">
      <xdr:nvCxnSpPr>
        <xdr:cNvPr id="414" name="直線コネクタ 413"/>
        <xdr:cNvCxnSpPr/>
      </xdr:nvCxnSpPr>
      <xdr:spPr>
        <a:xfrm>
          <a:off x="7861300" y="13177673"/>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70</xdr:row>
      <xdr:rowOff>171386</xdr:rowOff>
    </xdr:from>
    <xdr:to>
      <xdr:col>46</xdr:col>
      <xdr:colOff>38100</xdr:colOff>
      <xdr:row>71</xdr:row>
      <xdr:rowOff>101536</xdr:rowOff>
    </xdr:to>
    <xdr:sp macro="" textlink="">
      <xdr:nvSpPr>
        <xdr:cNvPr id="415" name="フローチャート: 判断 414"/>
        <xdr:cNvSpPr/>
      </xdr:nvSpPr>
      <xdr:spPr>
        <a:xfrm>
          <a:off x="8699500" y="1217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118063</xdr:rowOff>
    </xdr:from>
    <xdr:ext cx="534377" cy="259045"/>
    <xdr:sp macro="" textlink="">
      <xdr:nvSpPr>
        <xdr:cNvPr id="416" name="テキスト ボックス 415"/>
        <xdr:cNvSpPr txBox="1"/>
      </xdr:nvSpPr>
      <xdr:spPr>
        <a:xfrm>
          <a:off x="8483111" y="119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142811</xdr:rowOff>
    </xdr:from>
    <xdr:to>
      <xdr:col>41</xdr:col>
      <xdr:colOff>101600</xdr:colOff>
      <xdr:row>75</xdr:row>
      <xdr:rowOff>72961</xdr:rowOff>
    </xdr:to>
    <xdr:sp macro="" textlink="">
      <xdr:nvSpPr>
        <xdr:cNvPr id="417" name="フローチャート: 判断 416"/>
        <xdr:cNvSpPr/>
      </xdr:nvSpPr>
      <xdr:spPr>
        <a:xfrm>
          <a:off x="7810500" y="1283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89488</xdr:rowOff>
    </xdr:from>
    <xdr:ext cx="534377" cy="259045"/>
    <xdr:sp macro="" textlink="">
      <xdr:nvSpPr>
        <xdr:cNvPr id="418" name="テキスト ボックス 417"/>
        <xdr:cNvSpPr txBox="1"/>
      </xdr:nvSpPr>
      <xdr:spPr>
        <a:xfrm>
          <a:off x="7594111" y="126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160413</xdr:rowOff>
    </xdr:from>
    <xdr:to>
      <xdr:col>55</xdr:col>
      <xdr:colOff>50800</xdr:colOff>
      <xdr:row>78</xdr:row>
      <xdr:rowOff>90563</xdr:rowOff>
    </xdr:to>
    <xdr:sp macro="" textlink="">
      <xdr:nvSpPr>
        <xdr:cNvPr id="424" name="楕円 423"/>
        <xdr:cNvSpPr/>
      </xdr:nvSpPr>
      <xdr:spPr>
        <a:xfrm>
          <a:off x="10426700" y="133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84357</xdr:rowOff>
    </xdr:from>
    <xdr:ext cx="469744" cy="259045"/>
    <xdr:sp macro="" textlink="">
      <xdr:nvSpPr>
        <xdr:cNvPr id="425" name="普通建設事業費 （ うち新規整備　）該当値テキスト"/>
        <xdr:cNvSpPr txBox="1"/>
      </xdr:nvSpPr>
      <xdr:spPr>
        <a:xfrm>
          <a:off x="10528300" y="1328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8204</xdr:rowOff>
    </xdr:from>
    <xdr:to>
      <xdr:col>50</xdr:col>
      <xdr:colOff>165100</xdr:colOff>
      <xdr:row>78</xdr:row>
      <xdr:rowOff>109804</xdr:rowOff>
    </xdr:to>
    <xdr:sp macro="" textlink="">
      <xdr:nvSpPr>
        <xdr:cNvPr id="426" name="楕円 425"/>
        <xdr:cNvSpPr/>
      </xdr:nvSpPr>
      <xdr:spPr>
        <a:xfrm>
          <a:off x="9588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100931</xdr:rowOff>
    </xdr:from>
    <xdr:ext cx="469744" cy="259045"/>
    <xdr:sp macro="" textlink="">
      <xdr:nvSpPr>
        <xdr:cNvPr id="427" name="テキスト ボックス 426"/>
        <xdr:cNvSpPr txBox="1"/>
      </xdr:nvSpPr>
      <xdr:spPr>
        <a:xfrm>
          <a:off x="9404428" y="1347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1042</xdr:rowOff>
    </xdr:from>
    <xdr:to>
      <xdr:col>46</xdr:col>
      <xdr:colOff>38100</xdr:colOff>
      <xdr:row>77</xdr:row>
      <xdr:rowOff>102642</xdr:rowOff>
    </xdr:to>
    <xdr:sp macro="" textlink="">
      <xdr:nvSpPr>
        <xdr:cNvPr id="428" name="楕円 427"/>
        <xdr:cNvSpPr/>
      </xdr:nvSpPr>
      <xdr:spPr>
        <a:xfrm>
          <a:off x="8699500" y="132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93769</xdr:rowOff>
    </xdr:from>
    <xdr:ext cx="469744" cy="259045"/>
    <xdr:sp macro="" textlink="">
      <xdr:nvSpPr>
        <xdr:cNvPr id="429" name="テキスト ボックス 428"/>
        <xdr:cNvSpPr txBox="1"/>
      </xdr:nvSpPr>
      <xdr:spPr>
        <a:xfrm>
          <a:off x="8515428" y="132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96673</xdr:rowOff>
    </xdr:from>
    <xdr:to>
      <xdr:col>41</xdr:col>
      <xdr:colOff>101600</xdr:colOff>
      <xdr:row>77</xdr:row>
      <xdr:rowOff>26823</xdr:rowOff>
    </xdr:to>
    <xdr:sp macro="" textlink="">
      <xdr:nvSpPr>
        <xdr:cNvPr id="430" name="楕円 429"/>
        <xdr:cNvSpPr/>
      </xdr:nvSpPr>
      <xdr:spPr>
        <a:xfrm>
          <a:off x="78105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17950</xdr:rowOff>
    </xdr:from>
    <xdr:ext cx="534377" cy="259045"/>
    <xdr:sp macro="" textlink="">
      <xdr:nvSpPr>
        <xdr:cNvPr id="431" name="テキスト ボックス 430"/>
        <xdr:cNvSpPr txBox="1"/>
      </xdr:nvSpPr>
      <xdr:spPr>
        <a:xfrm>
          <a:off x="7594111" y="132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117340</xdr:rowOff>
    </xdr:from>
    <xdr:to>
      <xdr:col>54</xdr:col>
      <xdr:colOff>189865</xdr:colOff>
      <xdr:row>98</xdr:row>
      <xdr:rowOff>125146</xdr:rowOff>
    </xdr:to>
    <xdr:cxnSp macro="">
      <xdr:nvCxnSpPr>
        <xdr:cNvPr id="457" name="直線コネクタ 456"/>
        <xdr:cNvCxnSpPr/>
      </xdr:nvCxnSpPr>
      <xdr:spPr>
        <a:xfrm flipV="1">
          <a:off x="10475595" y="16233640"/>
          <a:ext cx="1270" cy="69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128973</xdr:rowOff>
    </xdr:from>
    <xdr:ext cx="534377" cy="259045"/>
    <xdr:sp macro="" textlink="">
      <xdr:nvSpPr>
        <xdr:cNvPr id="458" name="普通建設事業費 （ うち更新整備　）最小値テキスト"/>
        <xdr:cNvSpPr txBox="1"/>
      </xdr:nvSpPr>
      <xdr:spPr>
        <a:xfrm>
          <a:off x="10528300" y="1693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125146</xdr:rowOff>
    </xdr:from>
    <xdr:to>
      <xdr:col>55</xdr:col>
      <xdr:colOff>88900</xdr:colOff>
      <xdr:row>98</xdr:row>
      <xdr:rowOff>125146</xdr:rowOff>
    </xdr:to>
    <xdr:cxnSp macro="">
      <xdr:nvCxnSpPr>
        <xdr:cNvPr id="459" name="直線コネクタ 458"/>
        <xdr:cNvCxnSpPr/>
      </xdr:nvCxnSpPr>
      <xdr:spPr>
        <a:xfrm>
          <a:off x="10388600" y="1692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64017</xdr:rowOff>
    </xdr:from>
    <xdr:ext cx="534377" cy="259045"/>
    <xdr:sp macro="" textlink="">
      <xdr:nvSpPr>
        <xdr:cNvPr id="460" name="普通建設事業費 （ うち更新整備　）最大値テキスト"/>
        <xdr:cNvSpPr txBox="1"/>
      </xdr:nvSpPr>
      <xdr:spPr>
        <a:xfrm>
          <a:off x="10528300" y="1600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117340</xdr:rowOff>
    </xdr:from>
    <xdr:to>
      <xdr:col>55</xdr:col>
      <xdr:colOff>88900</xdr:colOff>
      <xdr:row>94</xdr:row>
      <xdr:rowOff>117340</xdr:rowOff>
    </xdr:to>
    <xdr:cxnSp macro="">
      <xdr:nvCxnSpPr>
        <xdr:cNvPr id="461" name="直線コネクタ 460"/>
        <xdr:cNvCxnSpPr/>
      </xdr:nvCxnSpPr>
      <xdr:spPr>
        <a:xfrm>
          <a:off x="10388600" y="1623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69214</xdr:rowOff>
    </xdr:from>
    <xdr:to>
      <xdr:col>55</xdr:col>
      <xdr:colOff>0</xdr:colOff>
      <xdr:row>94</xdr:row>
      <xdr:rowOff>117340</xdr:rowOff>
    </xdr:to>
    <xdr:cxnSp macro="">
      <xdr:nvCxnSpPr>
        <xdr:cNvPr id="462" name="直線コネクタ 461"/>
        <xdr:cNvCxnSpPr/>
      </xdr:nvCxnSpPr>
      <xdr:spPr>
        <a:xfrm>
          <a:off x="9639300" y="16185514"/>
          <a:ext cx="838200" cy="4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72640</xdr:rowOff>
    </xdr:from>
    <xdr:ext cx="534377" cy="259045"/>
    <xdr:sp macro="" textlink="">
      <xdr:nvSpPr>
        <xdr:cNvPr id="463" name="普通建設事業費 （ うち更新整備　）平均値テキスト"/>
        <xdr:cNvSpPr txBox="1"/>
      </xdr:nvSpPr>
      <xdr:spPr>
        <a:xfrm>
          <a:off x="10528300" y="1653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94213</xdr:rowOff>
    </xdr:from>
    <xdr:to>
      <xdr:col>55</xdr:col>
      <xdr:colOff>50800</xdr:colOff>
      <xdr:row>97</xdr:row>
      <xdr:rowOff>24363</xdr:rowOff>
    </xdr:to>
    <xdr:sp macro="" textlink="">
      <xdr:nvSpPr>
        <xdr:cNvPr id="464" name="フローチャート: 判断 463"/>
        <xdr:cNvSpPr/>
      </xdr:nvSpPr>
      <xdr:spPr>
        <a:xfrm>
          <a:off x="10426700" y="1655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37810</xdr:rowOff>
    </xdr:from>
    <xdr:to>
      <xdr:col>50</xdr:col>
      <xdr:colOff>114300</xdr:colOff>
      <xdr:row>94</xdr:row>
      <xdr:rowOff>69214</xdr:rowOff>
    </xdr:to>
    <xdr:cxnSp macro="">
      <xdr:nvCxnSpPr>
        <xdr:cNvPr id="465" name="直線コネクタ 464"/>
        <xdr:cNvCxnSpPr/>
      </xdr:nvCxnSpPr>
      <xdr:spPr>
        <a:xfrm>
          <a:off x="8750300" y="15639760"/>
          <a:ext cx="889000" cy="5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118923</xdr:rowOff>
    </xdr:from>
    <xdr:to>
      <xdr:col>50</xdr:col>
      <xdr:colOff>165100</xdr:colOff>
      <xdr:row>96</xdr:row>
      <xdr:rowOff>49073</xdr:rowOff>
    </xdr:to>
    <xdr:sp macro="" textlink="">
      <xdr:nvSpPr>
        <xdr:cNvPr id="466" name="フローチャート: 判断 465"/>
        <xdr:cNvSpPr/>
      </xdr:nvSpPr>
      <xdr:spPr>
        <a:xfrm>
          <a:off x="9588500" y="1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40200</xdr:rowOff>
    </xdr:from>
    <xdr:ext cx="534377" cy="259045"/>
    <xdr:sp macro="" textlink="">
      <xdr:nvSpPr>
        <xdr:cNvPr id="467" name="テキスト ボックス 466"/>
        <xdr:cNvSpPr txBox="1"/>
      </xdr:nvSpPr>
      <xdr:spPr>
        <a:xfrm>
          <a:off x="9372111" y="164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86088</xdr:rowOff>
    </xdr:from>
    <xdr:to>
      <xdr:col>45</xdr:col>
      <xdr:colOff>177800</xdr:colOff>
      <xdr:row>91</xdr:row>
      <xdr:rowOff>37810</xdr:rowOff>
    </xdr:to>
    <xdr:cxnSp macro="">
      <xdr:nvCxnSpPr>
        <xdr:cNvPr id="468" name="直線コネクタ 467"/>
        <xdr:cNvCxnSpPr/>
      </xdr:nvCxnSpPr>
      <xdr:spPr>
        <a:xfrm>
          <a:off x="7861300" y="15516588"/>
          <a:ext cx="889000" cy="1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136775</xdr:rowOff>
    </xdr:from>
    <xdr:to>
      <xdr:col>46</xdr:col>
      <xdr:colOff>38100</xdr:colOff>
      <xdr:row>97</xdr:row>
      <xdr:rowOff>66925</xdr:rowOff>
    </xdr:to>
    <xdr:sp macro="" textlink="">
      <xdr:nvSpPr>
        <xdr:cNvPr id="469" name="フローチャート: 判断 468"/>
        <xdr:cNvSpPr/>
      </xdr:nvSpPr>
      <xdr:spPr>
        <a:xfrm>
          <a:off x="8699500" y="1659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58052</xdr:rowOff>
    </xdr:from>
    <xdr:ext cx="534377" cy="259045"/>
    <xdr:sp macro="" textlink="">
      <xdr:nvSpPr>
        <xdr:cNvPr id="470" name="テキスト ボックス 469"/>
        <xdr:cNvSpPr txBox="1"/>
      </xdr:nvSpPr>
      <xdr:spPr>
        <a:xfrm>
          <a:off x="8483111" y="166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46521</xdr:rowOff>
    </xdr:from>
    <xdr:to>
      <xdr:col>41</xdr:col>
      <xdr:colOff>101600</xdr:colOff>
      <xdr:row>96</xdr:row>
      <xdr:rowOff>148121</xdr:rowOff>
    </xdr:to>
    <xdr:sp macro="" textlink="">
      <xdr:nvSpPr>
        <xdr:cNvPr id="471" name="フローチャート: 判断 470"/>
        <xdr:cNvSpPr/>
      </xdr:nvSpPr>
      <xdr:spPr>
        <a:xfrm>
          <a:off x="7810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139248</xdr:rowOff>
    </xdr:from>
    <xdr:ext cx="534377" cy="259045"/>
    <xdr:sp macro="" textlink="">
      <xdr:nvSpPr>
        <xdr:cNvPr id="472" name="テキスト ボックス 471"/>
        <xdr:cNvSpPr txBox="1"/>
      </xdr:nvSpPr>
      <xdr:spPr>
        <a:xfrm>
          <a:off x="7594111" y="1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66540</xdr:rowOff>
    </xdr:from>
    <xdr:to>
      <xdr:col>55</xdr:col>
      <xdr:colOff>50800</xdr:colOff>
      <xdr:row>94</xdr:row>
      <xdr:rowOff>168140</xdr:rowOff>
    </xdr:to>
    <xdr:sp macro="" textlink="">
      <xdr:nvSpPr>
        <xdr:cNvPr id="478" name="楕円 477"/>
        <xdr:cNvSpPr/>
      </xdr:nvSpPr>
      <xdr:spPr>
        <a:xfrm>
          <a:off x="10426700" y="1618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19567</xdr:rowOff>
    </xdr:from>
    <xdr:ext cx="534377" cy="259045"/>
    <xdr:sp macro="" textlink="">
      <xdr:nvSpPr>
        <xdr:cNvPr id="479" name="普通建設事業費 （ うち更新整備　）該当値テキスト"/>
        <xdr:cNvSpPr txBox="1"/>
      </xdr:nvSpPr>
      <xdr:spPr>
        <a:xfrm>
          <a:off x="10528300" y="161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18414</xdr:rowOff>
    </xdr:from>
    <xdr:to>
      <xdr:col>50</xdr:col>
      <xdr:colOff>165100</xdr:colOff>
      <xdr:row>94</xdr:row>
      <xdr:rowOff>120014</xdr:rowOff>
    </xdr:to>
    <xdr:sp macro="" textlink="">
      <xdr:nvSpPr>
        <xdr:cNvPr id="480" name="楕円 479"/>
        <xdr:cNvSpPr/>
      </xdr:nvSpPr>
      <xdr:spPr>
        <a:xfrm>
          <a:off x="9588500" y="161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136541</xdr:rowOff>
    </xdr:from>
    <xdr:ext cx="534377" cy="259045"/>
    <xdr:sp macro="" textlink="">
      <xdr:nvSpPr>
        <xdr:cNvPr id="481" name="テキスト ボックス 480"/>
        <xdr:cNvSpPr txBox="1"/>
      </xdr:nvSpPr>
      <xdr:spPr>
        <a:xfrm>
          <a:off x="9372111" y="159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158460</xdr:rowOff>
    </xdr:from>
    <xdr:to>
      <xdr:col>46</xdr:col>
      <xdr:colOff>38100</xdr:colOff>
      <xdr:row>91</xdr:row>
      <xdr:rowOff>88610</xdr:rowOff>
    </xdr:to>
    <xdr:sp macro="" textlink="">
      <xdr:nvSpPr>
        <xdr:cNvPr id="482" name="楕円 481"/>
        <xdr:cNvSpPr/>
      </xdr:nvSpPr>
      <xdr:spPr>
        <a:xfrm>
          <a:off x="8699500" y="155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105137</xdr:rowOff>
    </xdr:from>
    <xdr:ext cx="599010" cy="259045"/>
    <xdr:sp macro="" textlink="">
      <xdr:nvSpPr>
        <xdr:cNvPr id="483" name="テキスト ボックス 482"/>
        <xdr:cNvSpPr txBox="1"/>
      </xdr:nvSpPr>
      <xdr:spPr>
        <a:xfrm>
          <a:off x="8450795" y="1536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35288</xdr:rowOff>
    </xdr:from>
    <xdr:to>
      <xdr:col>41</xdr:col>
      <xdr:colOff>101600</xdr:colOff>
      <xdr:row>90</xdr:row>
      <xdr:rowOff>136888</xdr:rowOff>
    </xdr:to>
    <xdr:sp macro="" textlink="">
      <xdr:nvSpPr>
        <xdr:cNvPr id="484" name="楕円 483"/>
        <xdr:cNvSpPr/>
      </xdr:nvSpPr>
      <xdr:spPr>
        <a:xfrm>
          <a:off x="7810500" y="154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153415</xdr:rowOff>
    </xdr:from>
    <xdr:ext cx="599010" cy="259045"/>
    <xdr:sp macro="" textlink="">
      <xdr:nvSpPr>
        <xdr:cNvPr id="485" name="テキスト ボックス 484"/>
        <xdr:cNvSpPr txBox="1"/>
      </xdr:nvSpPr>
      <xdr:spPr>
        <a:xfrm>
          <a:off x="7561795" y="1524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9" name="テキスト ボックス 498"/>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1" name="テキスト ボックス 500"/>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3" name="テキスト ボックス 502"/>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5" name="テキスト ボックス 504"/>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7" name="テキスト ボックス 506"/>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9" name="テキスト ボックス 50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42708</xdr:rowOff>
    </xdr:from>
    <xdr:to>
      <xdr:col>85</xdr:col>
      <xdr:colOff>126364</xdr:colOff>
      <xdr:row>39</xdr:row>
      <xdr:rowOff>98878</xdr:rowOff>
    </xdr:to>
    <xdr:cxnSp macro="">
      <xdr:nvCxnSpPr>
        <xdr:cNvPr id="511" name="直線コネクタ 510"/>
        <xdr:cNvCxnSpPr/>
      </xdr:nvCxnSpPr>
      <xdr:spPr>
        <a:xfrm flipV="1">
          <a:off x="16317595" y="5186208"/>
          <a:ext cx="1269" cy="159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160835</xdr:rowOff>
    </xdr:from>
    <xdr:ext cx="469744" cy="259045"/>
    <xdr:sp macro="" textlink="">
      <xdr:nvSpPr>
        <xdr:cNvPr id="514" name="災害復旧事業費最大値テキスト"/>
        <xdr:cNvSpPr txBox="1"/>
      </xdr:nvSpPr>
      <xdr:spPr>
        <a:xfrm>
          <a:off x="16370300" y="496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42708</xdr:rowOff>
    </xdr:from>
    <xdr:to>
      <xdr:col>86</xdr:col>
      <xdr:colOff>25400</xdr:colOff>
      <xdr:row>30</xdr:row>
      <xdr:rowOff>42708</xdr:rowOff>
    </xdr:to>
    <xdr:cxnSp macro="">
      <xdr:nvCxnSpPr>
        <xdr:cNvPr id="515" name="直線コネクタ 514"/>
        <xdr:cNvCxnSpPr/>
      </xdr:nvCxnSpPr>
      <xdr:spPr>
        <a:xfrm>
          <a:off x="16230600" y="51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130883</xdr:rowOff>
    </xdr:from>
    <xdr:to>
      <xdr:col>85</xdr:col>
      <xdr:colOff>127000</xdr:colOff>
      <xdr:row>39</xdr:row>
      <xdr:rowOff>21155</xdr:rowOff>
    </xdr:to>
    <xdr:cxnSp macro="">
      <xdr:nvCxnSpPr>
        <xdr:cNvPr id="516" name="直線コネクタ 515"/>
        <xdr:cNvCxnSpPr/>
      </xdr:nvCxnSpPr>
      <xdr:spPr>
        <a:xfrm flipV="1">
          <a:off x="15481300" y="6645983"/>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119288</xdr:rowOff>
    </xdr:from>
    <xdr:ext cx="469744" cy="259045"/>
    <xdr:sp macro="" textlink="">
      <xdr:nvSpPr>
        <xdr:cNvPr id="517" name="災害復旧事業費平均値テキスト"/>
        <xdr:cNvSpPr txBox="1"/>
      </xdr:nvSpPr>
      <xdr:spPr>
        <a:xfrm>
          <a:off x="16370300" y="594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96411</xdr:rowOff>
    </xdr:from>
    <xdr:to>
      <xdr:col>85</xdr:col>
      <xdr:colOff>177800</xdr:colOff>
      <xdr:row>36</xdr:row>
      <xdr:rowOff>26561</xdr:rowOff>
    </xdr:to>
    <xdr:sp macro="" textlink="">
      <xdr:nvSpPr>
        <xdr:cNvPr id="518" name="フローチャート: 判断 517"/>
        <xdr:cNvSpPr/>
      </xdr:nvSpPr>
      <xdr:spPr>
        <a:xfrm>
          <a:off x="16268700" y="60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116513</xdr:rowOff>
    </xdr:from>
    <xdr:to>
      <xdr:col>81</xdr:col>
      <xdr:colOff>50800</xdr:colOff>
      <xdr:row>39</xdr:row>
      <xdr:rowOff>21155</xdr:rowOff>
    </xdr:to>
    <xdr:cxnSp macro="">
      <xdr:nvCxnSpPr>
        <xdr:cNvPr id="519" name="直線コネクタ 518"/>
        <xdr:cNvCxnSpPr/>
      </xdr:nvCxnSpPr>
      <xdr:spPr>
        <a:xfrm>
          <a:off x="14592300" y="6631613"/>
          <a:ext cx="889000" cy="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30</xdr:row>
      <xdr:rowOff>100983</xdr:rowOff>
    </xdr:from>
    <xdr:to>
      <xdr:col>81</xdr:col>
      <xdr:colOff>101600</xdr:colOff>
      <xdr:row>31</xdr:row>
      <xdr:rowOff>31133</xdr:rowOff>
    </xdr:to>
    <xdr:sp macro="" textlink="">
      <xdr:nvSpPr>
        <xdr:cNvPr id="520" name="フローチャート: 判断 519"/>
        <xdr:cNvSpPr/>
      </xdr:nvSpPr>
      <xdr:spPr>
        <a:xfrm>
          <a:off x="15430500" y="524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29</xdr:row>
      <xdr:rowOff>47660</xdr:rowOff>
    </xdr:from>
    <xdr:ext cx="469744" cy="259045"/>
    <xdr:sp macro="" textlink="">
      <xdr:nvSpPr>
        <xdr:cNvPr id="521" name="テキスト ボックス 520"/>
        <xdr:cNvSpPr txBox="1"/>
      </xdr:nvSpPr>
      <xdr:spPr>
        <a:xfrm>
          <a:off x="15246428" y="501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148844</xdr:rowOff>
    </xdr:from>
    <xdr:to>
      <xdr:col>76</xdr:col>
      <xdr:colOff>114300</xdr:colOff>
      <xdr:row>38</xdr:row>
      <xdr:rowOff>116513</xdr:rowOff>
    </xdr:to>
    <xdr:cxnSp macro="">
      <xdr:nvCxnSpPr>
        <xdr:cNvPr id="522" name="直線コネクタ 521"/>
        <xdr:cNvCxnSpPr/>
      </xdr:nvCxnSpPr>
      <xdr:spPr>
        <a:xfrm>
          <a:off x="13703300" y="6492494"/>
          <a:ext cx="8890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9543</xdr:rowOff>
    </xdr:from>
    <xdr:to>
      <xdr:col>76</xdr:col>
      <xdr:colOff>165100</xdr:colOff>
      <xdr:row>32</xdr:row>
      <xdr:rowOff>111143</xdr:rowOff>
    </xdr:to>
    <xdr:sp macro="" textlink="">
      <xdr:nvSpPr>
        <xdr:cNvPr id="523" name="フローチャート: 判断 522"/>
        <xdr:cNvSpPr/>
      </xdr:nvSpPr>
      <xdr:spPr>
        <a:xfrm>
          <a:off x="14541500" y="549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30</xdr:row>
      <xdr:rowOff>127670</xdr:rowOff>
    </xdr:from>
    <xdr:ext cx="469744" cy="259045"/>
    <xdr:sp macro="" textlink="">
      <xdr:nvSpPr>
        <xdr:cNvPr id="524" name="テキスト ボックス 523"/>
        <xdr:cNvSpPr txBox="1"/>
      </xdr:nvSpPr>
      <xdr:spPr>
        <a:xfrm>
          <a:off x="14357428" y="52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148844</xdr:rowOff>
    </xdr:from>
    <xdr:to>
      <xdr:col>71</xdr:col>
      <xdr:colOff>177800</xdr:colOff>
      <xdr:row>38</xdr:row>
      <xdr:rowOff>129577</xdr:rowOff>
    </xdr:to>
    <xdr:cxnSp macro="">
      <xdr:nvCxnSpPr>
        <xdr:cNvPr id="525" name="直線コネクタ 524"/>
        <xdr:cNvCxnSpPr/>
      </xdr:nvCxnSpPr>
      <xdr:spPr>
        <a:xfrm flipV="1">
          <a:off x="12814300" y="6492494"/>
          <a:ext cx="889000" cy="15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33710</xdr:rowOff>
    </xdr:from>
    <xdr:to>
      <xdr:col>72</xdr:col>
      <xdr:colOff>38100</xdr:colOff>
      <xdr:row>34</xdr:row>
      <xdr:rowOff>135310</xdr:rowOff>
    </xdr:to>
    <xdr:sp macro="" textlink="">
      <xdr:nvSpPr>
        <xdr:cNvPr id="526" name="フローチャート: 判断 525"/>
        <xdr:cNvSpPr/>
      </xdr:nvSpPr>
      <xdr:spPr>
        <a:xfrm>
          <a:off x="13652500" y="58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151837</xdr:rowOff>
    </xdr:from>
    <xdr:ext cx="469744" cy="259045"/>
    <xdr:sp macro="" textlink="">
      <xdr:nvSpPr>
        <xdr:cNvPr id="527" name="テキスト ボックス 526"/>
        <xdr:cNvSpPr txBox="1"/>
      </xdr:nvSpPr>
      <xdr:spPr>
        <a:xfrm>
          <a:off x="13468428" y="563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88573</xdr:rowOff>
    </xdr:from>
    <xdr:to>
      <xdr:col>67</xdr:col>
      <xdr:colOff>101600</xdr:colOff>
      <xdr:row>35</xdr:row>
      <xdr:rowOff>18723</xdr:rowOff>
    </xdr:to>
    <xdr:sp macro="" textlink="">
      <xdr:nvSpPr>
        <xdr:cNvPr id="528" name="フローチャート: 判断 527"/>
        <xdr:cNvSpPr/>
      </xdr:nvSpPr>
      <xdr:spPr>
        <a:xfrm>
          <a:off x="12763500" y="591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35250</xdr:rowOff>
    </xdr:from>
    <xdr:ext cx="469744" cy="259045"/>
    <xdr:sp macro="" textlink="">
      <xdr:nvSpPr>
        <xdr:cNvPr id="529" name="テキスト ボックス 528"/>
        <xdr:cNvSpPr txBox="1"/>
      </xdr:nvSpPr>
      <xdr:spPr>
        <a:xfrm>
          <a:off x="12579428" y="569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80083</xdr:rowOff>
    </xdr:from>
    <xdr:to>
      <xdr:col>85</xdr:col>
      <xdr:colOff>177800</xdr:colOff>
      <xdr:row>39</xdr:row>
      <xdr:rowOff>10233</xdr:rowOff>
    </xdr:to>
    <xdr:sp macro="" textlink="">
      <xdr:nvSpPr>
        <xdr:cNvPr id="535" name="楕円 534"/>
        <xdr:cNvSpPr/>
      </xdr:nvSpPr>
      <xdr:spPr>
        <a:xfrm>
          <a:off x="16268700" y="65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58510</xdr:rowOff>
    </xdr:from>
    <xdr:ext cx="378565" cy="259045"/>
    <xdr:sp macro="" textlink="">
      <xdr:nvSpPr>
        <xdr:cNvPr id="536" name="災害復旧事業費該当値テキスト"/>
        <xdr:cNvSpPr txBox="1"/>
      </xdr:nvSpPr>
      <xdr:spPr>
        <a:xfrm>
          <a:off x="16370300"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141805</xdr:rowOff>
    </xdr:from>
    <xdr:to>
      <xdr:col>81</xdr:col>
      <xdr:colOff>101600</xdr:colOff>
      <xdr:row>39</xdr:row>
      <xdr:rowOff>71955</xdr:rowOff>
    </xdr:to>
    <xdr:sp macro="" textlink="">
      <xdr:nvSpPr>
        <xdr:cNvPr id="537" name="楕円 536"/>
        <xdr:cNvSpPr/>
      </xdr:nvSpPr>
      <xdr:spPr>
        <a:xfrm>
          <a:off x="154305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63082</xdr:rowOff>
    </xdr:from>
    <xdr:ext cx="378565" cy="259045"/>
    <xdr:sp macro="" textlink="">
      <xdr:nvSpPr>
        <xdr:cNvPr id="538" name="テキスト ボックス 537"/>
        <xdr:cNvSpPr txBox="1"/>
      </xdr:nvSpPr>
      <xdr:spPr>
        <a:xfrm>
          <a:off x="15292017" y="6749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65713</xdr:rowOff>
    </xdr:from>
    <xdr:to>
      <xdr:col>76</xdr:col>
      <xdr:colOff>165100</xdr:colOff>
      <xdr:row>38</xdr:row>
      <xdr:rowOff>167313</xdr:rowOff>
    </xdr:to>
    <xdr:sp macro="" textlink="">
      <xdr:nvSpPr>
        <xdr:cNvPr id="539" name="楕円 538"/>
        <xdr:cNvSpPr/>
      </xdr:nvSpPr>
      <xdr:spPr>
        <a:xfrm>
          <a:off x="14541500" y="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158440</xdr:rowOff>
    </xdr:from>
    <xdr:ext cx="378565" cy="259045"/>
    <xdr:sp macro="" textlink="">
      <xdr:nvSpPr>
        <xdr:cNvPr id="540" name="テキスト ボックス 539"/>
        <xdr:cNvSpPr txBox="1"/>
      </xdr:nvSpPr>
      <xdr:spPr>
        <a:xfrm>
          <a:off x="14403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98044</xdr:rowOff>
    </xdr:from>
    <xdr:to>
      <xdr:col>72</xdr:col>
      <xdr:colOff>38100</xdr:colOff>
      <xdr:row>38</xdr:row>
      <xdr:rowOff>28194</xdr:rowOff>
    </xdr:to>
    <xdr:sp macro="" textlink="">
      <xdr:nvSpPr>
        <xdr:cNvPr id="541" name="楕円 540"/>
        <xdr:cNvSpPr/>
      </xdr:nvSpPr>
      <xdr:spPr>
        <a:xfrm>
          <a:off x="13652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19321</xdr:rowOff>
    </xdr:from>
    <xdr:ext cx="378565" cy="259045"/>
    <xdr:sp macro="" textlink="">
      <xdr:nvSpPr>
        <xdr:cNvPr id="542" name="テキスト ボックス 541"/>
        <xdr:cNvSpPr txBox="1"/>
      </xdr:nvSpPr>
      <xdr:spPr>
        <a:xfrm>
          <a:off x="13514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78777</xdr:rowOff>
    </xdr:from>
    <xdr:to>
      <xdr:col>67</xdr:col>
      <xdr:colOff>101600</xdr:colOff>
      <xdr:row>39</xdr:row>
      <xdr:rowOff>8927</xdr:rowOff>
    </xdr:to>
    <xdr:sp macro="" textlink="">
      <xdr:nvSpPr>
        <xdr:cNvPr id="543" name="楕円 542"/>
        <xdr:cNvSpPr/>
      </xdr:nvSpPr>
      <xdr:spPr>
        <a:xfrm>
          <a:off x="12763500" y="65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54</xdr:rowOff>
    </xdr:from>
    <xdr:ext cx="378565" cy="259045"/>
    <xdr:sp macro="" textlink="">
      <xdr:nvSpPr>
        <xdr:cNvPr id="544" name="テキスト ボックス 543"/>
        <xdr:cNvSpPr txBox="1"/>
      </xdr:nvSpPr>
      <xdr:spPr>
        <a:xfrm>
          <a:off x="12625017" y="6686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156502</xdr:rowOff>
    </xdr:from>
    <xdr:to>
      <xdr:col>85</xdr:col>
      <xdr:colOff>126364</xdr:colOff>
      <xdr:row>78</xdr:row>
      <xdr:rowOff>167001</xdr:rowOff>
    </xdr:to>
    <xdr:cxnSp macro="">
      <xdr:nvCxnSpPr>
        <xdr:cNvPr id="620" name="直線コネクタ 619"/>
        <xdr:cNvCxnSpPr/>
      </xdr:nvCxnSpPr>
      <xdr:spPr>
        <a:xfrm flipV="1">
          <a:off x="16317595" y="11986552"/>
          <a:ext cx="1269" cy="1553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170828</xdr:rowOff>
    </xdr:from>
    <xdr:ext cx="534377" cy="259045"/>
    <xdr:sp macro="" textlink="">
      <xdr:nvSpPr>
        <xdr:cNvPr id="621" name="公債費最小値テキスト"/>
        <xdr:cNvSpPr txBox="1"/>
      </xdr:nvSpPr>
      <xdr:spPr>
        <a:xfrm>
          <a:off x="16370300" y="13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167001</xdr:rowOff>
    </xdr:from>
    <xdr:to>
      <xdr:col>86</xdr:col>
      <xdr:colOff>25400</xdr:colOff>
      <xdr:row>78</xdr:row>
      <xdr:rowOff>167001</xdr:rowOff>
    </xdr:to>
    <xdr:cxnSp macro="">
      <xdr:nvCxnSpPr>
        <xdr:cNvPr id="622" name="直線コネクタ 621"/>
        <xdr:cNvCxnSpPr/>
      </xdr:nvCxnSpPr>
      <xdr:spPr>
        <a:xfrm>
          <a:off x="16230600" y="1354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103179</xdr:rowOff>
    </xdr:from>
    <xdr:ext cx="599010" cy="259045"/>
    <xdr:sp macro="" textlink="">
      <xdr:nvSpPr>
        <xdr:cNvPr id="623" name="公債費最大値テキスト"/>
        <xdr:cNvSpPr txBox="1"/>
      </xdr:nvSpPr>
      <xdr:spPr>
        <a:xfrm>
          <a:off x="16370300" y="1176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156502</xdr:rowOff>
    </xdr:from>
    <xdr:to>
      <xdr:col>86</xdr:col>
      <xdr:colOff>25400</xdr:colOff>
      <xdr:row>69</xdr:row>
      <xdr:rowOff>156502</xdr:rowOff>
    </xdr:to>
    <xdr:cxnSp macro="">
      <xdr:nvCxnSpPr>
        <xdr:cNvPr id="624" name="直線コネクタ 623"/>
        <xdr:cNvCxnSpPr/>
      </xdr:nvCxnSpPr>
      <xdr:spPr>
        <a:xfrm>
          <a:off x="16230600" y="1198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156502</xdr:rowOff>
    </xdr:from>
    <xdr:to>
      <xdr:col>85</xdr:col>
      <xdr:colOff>127000</xdr:colOff>
      <xdr:row>71</xdr:row>
      <xdr:rowOff>56261</xdr:rowOff>
    </xdr:to>
    <xdr:cxnSp macro="">
      <xdr:nvCxnSpPr>
        <xdr:cNvPr id="625" name="直線コネクタ 624"/>
        <xdr:cNvCxnSpPr/>
      </xdr:nvCxnSpPr>
      <xdr:spPr>
        <a:xfrm flipV="1">
          <a:off x="15481300" y="11986552"/>
          <a:ext cx="838200" cy="2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33755</xdr:rowOff>
    </xdr:from>
    <xdr:ext cx="534377" cy="259045"/>
    <xdr:sp macro="" textlink="">
      <xdr:nvSpPr>
        <xdr:cNvPr id="626" name="公債費平均値テキスト"/>
        <xdr:cNvSpPr txBox="1"/>
      </xdr:nvSpPr>
      <xdr:spPr>
        <a:xfrm>
          <a:off x="16370300" y="12549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55328</xdr:rowOff>
    </xdr:from>
    <xdr:to>
      <xdr:col>85</xdr:col>
      <xdr:colOff>177800</xdr:colOff>
      <xdr:row>73</xdr:row>
      <xdr:rowOff>156928</xdr:rowOff>
    </xdr:to>
    <xdr:sp macro="" textlink="">
      <xdr:nvSpPr>
        <xdr:cNvPr id="627" name="フローチャート: 判断 626"/>
        <xdr:cNvSpPr/>
      </xdr:nvSpPr>
      <xdr:spPr>
        <a:xfrm>
          <a:off x="162687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56261</xdr:rowOff>
    </xdr:from>
    <xdr:to>
      <xdr:col>81</xdr:col>
      <xdr:colOff>50800</xdr:colOff>
      <xdr:row>71</xdr:row>
      <xdr:rowOff>83285</xdr:rowOff>
    </xdr:to>
    <xdr:cxnSp macro="">
      <xdr:nvCxnSpPr>
        <xdr:cNvPr id="628" name="直線コネクタ 627"/>
        <xdr:cNvCxnSpPr/>
      </xdr:nvCxnSpPr>
      <xdr:spPr>
        <a:xfrm flipV="1">
          <a:off x="14592300" y="12229211"/>
          <a:ext cx="8890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114650</xdr:rowOff>
    </xdr:from>
    <xdr:to>
      <xdr:col>81</xdr:col>
      <xdr:colOff>101600</xdr:colOff>
      <xdr:row>74</xdr:row>
      <xdr:rowOff>44800</xdr:rowOff>
    </xdr:to>
    <xdr:sp macro="" textlink="">
      <xdr:nvSpPr>
        <xdr:cNvPr id="629" name="フローチャート: 判断 628"/>
        <xdr:cNvSpPr/>
      </xdr:nvSpPr>
      <xdr:spPr>
        <a:xfrm>
          <a:off x="15430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35927</xdr:rowOff>
    </xdr:from>
    <xdr:ext cx="534377" cy="259045"/>
    <xdr:sp macro="" textlink="">
      <xdr:nvSpPr>
        <xdr:cNvPr id="630" name="テキスト ボックス 629"/>
        <xdr:cNvSpPr txBox="1"/>
      </xdr:nvSpPr>
      <xdr:spPr>
        <a:xfrm>
          <a:off x="15214111" y="127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49485</xdr:rowOff>
    </xdr:from>
    <xdr:to>
      <xdr:col>76</xdr:col>
      <xdr:colOff>114300</xdr:colOff>
      <xdr:row>71</xdr:row>
      <xdr:rowOff>83285</xdr:rowOff>
    </xdr:to>
    <xdr:cxnSp macro="">
      <xdr:nvCxnSpPr>
        <xdr:cNvPr id="631" name="直線コネクタ 630"/>
        <xdr:cNvCxnSpPr/>
      </xdr:nvCxnSpPr>
      <xdr:spPr>
        <a:xfrm>
          <a:off x="13703300" y="12222435"/>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141217</xdr:rowOff>
    </xdr:from>
    <xdr:to>
      <xdr:col>76</xdr:col>
      <xdr:colOff>165100</xdr:colOff>
      <xdr:row>74</xdr:row>
      <xdr:rowOff>71367</xdr:rowOff>
    </xdr:to>
    <xdr:sp macro="" textlink="">
      <xdr:nvSpPr>
        <xdr:cNvPr id="632" name="フローチャート: 判断 631"/>
        <xdr:cNvSpPr/>
      </xdr:nvSpPr>
      <xdr:spPr>
        <a:xfrm>
          <a:off x="14541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62494</xdr:rowOff>
    </xdr:from>
    <xdr:ext cx="534377" cy="259045"/>
    <xdr:sp macro="" textlink="">
      <xdr:nvSpPr>
        <xdr:cNvPr id="633" name="テキスト ボックス 632"/>
        <xdr:cNvSpPr txBox="1"/>
      </xdr:nvSpPr>
      <xdr:spPr>
        <a:xfrm>
          <a:off x="14325111" y="12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111011</xdr:rowOff>
    </xdr:from>
    <xdr:to>
      <xdr:col>71</xdr:col>
      <xdr:colOff>177800</xdr:colOff>
      <xdr:row>71</xdr:row>
      <xdr:rowOff>49485</xdr:rowOff>
    </xdr:to>
    <xdr:cxnSp macro="">
      <xdr:nvCxnSpPr>
        <xdr:cNvPr id="634" name="直線コネクタ 633"/>
        <xdr:cNvCxnSpPr/>
      </xdr:nvCxnSpPr>
      <xdr:spPr>
        <a:xfrm>
          <a:off x="12814300" y="12112511"/>
          <a:ext cx="889000" cy="10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59492</xdr:rowOff>
    </xdr:from>
    <xdr:to>
      <xdr:col>72</xdr:col>
      <xdr:colOff>38100</xdr:colOff>
      <xdr:row>74</xdr:row>
      <xdr:rowOff>161092</xdr:rowOff>
    </xdr:to>
    <xdr:sp macro="" textlink="">
      <xdr:nvSpPr>
        <xdr:cNvPr id="635" name="フローチャート: 判断 634"/>
        <xdr:cNvSpPr/>
      </xdr:nvSpPr>
      <xdr:spPr>
        <a:xfrm>
          <a:off x="13652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152219</xdr:rowOff>
    </xdr:from>
    <xdr:ext cx="534377" cy="259045"/>
    <xdr:sp macro="" textlink="">
      <xdr:nvSpPr>
        <xdr:cNvPr id="636" name="テキスト ボックス 635"/>
        <xdr:cNvSpPr txBox="1"/>
      </xdr:nvSpPr>
      <xdr:spPr>
        <a:xfrm>
          <a:off x="13436111" y="12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7028</xdr:rowOff>
    </xdr:from>
    <xdr:to>
      <xdr:col>67</xdr:col>
      <xdr:colOff>101600</xdr:colOff>
      <xdr:row>74</xdr:row>
      <xdr:rowOff>108628</xdr:rowOff>
    </xdr:to>
    <xdr:sp macro="" textlink="">
      <xdr:nvSpPr>
        <xdr:cNvPr id="637" name="フローチャート: 判断 636"/>
        <xdr:cNvSpPr/>
      </xdr:nvSpPr>
      <xdr:spPr>
        <a:xfrm>
          <a:off x="12763500" y="126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99755</xdr:rowOff>
    </xdr:from>
    <xdr:ext cx="534377" cy="259045"/>
    <xdr:sp macro="" textlink="">
      <xdr:nvSpPr>
        <xdr:cNvPr id="638" name="テキスト ボックス 637"/>
        <xdr:cNvSpPr txBox="1"/>
      </xdr:nvSpPr>
      <xdr:spPr>
        <a:xfrm>
          <a:off x="12547111" y="127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105702</xdr:rowOff>
    </xdr:from>
    <xdr:to>
      <xdr:col>85</xdr:col>
      <xdr:colOff>177800</xdr:colOff>
      <xdr:row>70</xdr:row>
      <xdr:rowOff>35852</xdr:rowOff>
    </xdr:to>
    <xdr:sp macro="" textlink="">
      <xdr:nvSpPr>
        <xdr:cNvPr id="644" name="楕円 643"/>
        <xdr:cNvSpPr/>
      </xdr:nvSpPr>
      <xdr:spPr>
        <a:xfrm>
          <a:off x="16268700" y="119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58729</xdr:rowOff>
    </xdr:from>
    <xdr:ext cx="599010" cy="259045"/>
    <xdr:sp macro="" textlink="">
      <xdr:nvSpPr>
        <xdr:cNvPr id="645" name="公債費該当値テキスト"/>
        <xdr:cNvSpPr txBox="1"/>
      </xdr:nvSpPr>
      <xdr:spPr>
        <a:xfrm>
          <a:off x="16370300" y="1188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5461</xdr:rowOff>
    </xdr:from>
    <xdr:to>
      <xdr:col>81</xdr:col>
      <xdr:colOff>101600</xdr:colOff>
      <xdr:row>71</xdr:row>
      <xdr:rowOff>107061</xdr:rowOff>
    </xdr:to>
    <xdr:sp macro="" textlink="">
      <xdr:nvSpPr>
        <xdr:cNvPr id="646" name="楕円 645"/>
        <xdr:cNvSpPr/>
      </xdr:nvSpPr>
      <xdr:spPr>
        <a:xfrm>
          <a:off x="15430500" y="121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123588</xdr:rowOff>
    </xdr:from>
    <xdr:ext cx="599010" cy="259045"/>
    <xdr:sp macro="" textlink="">
      <xdr:nvSpPr>
        <xdr:cNvPr id="647" name="テキスト ボックス 646"/>
        <xdr:cNvSpPr txBox="1"/>
      </xdr:nvSpPr>
      <xdr:spPr>
        <a:xfrm>
          <a:off x="15181795" y="119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32485</xdr:rowOff>
    </xdr:from>
    <xdr:to>
      <xdr:col>76</xdr:col>
      <xdr:colOff>165100</xdr:colOff>
      <xdr:row>71</xdr:row>
      <xdr:rowOff>134085</xdr:rowOff>
    </xdr:to>
    <xdr:sp macro="" textlink="">
      <xdr:nvSpPr>
        <xdr:cNvPr id="648" name="楕円 647"/>
        <xdr:cNvSpPr/>
      </xdr:nvSpPr>
      <xdr:spPr>
        <a:xfrm>
          <a:off x="14541500" y="122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150612</xdr:rowOff>
    </xdr:from>
    <xdr:ext cx="599010" cy="259045"/>
    <xdr:sp macro="" textlink="">
      <xdr:nvSpPr>
        <xdr:cNvPr id="649" name="テキスト ボックス 648"/>
        <xdr:cNvSpPr txBox="1"/>
      </xdr:nvSpPr>
      <xdr:spPr>
        <a:xfrm>
          <a:off x="14292795" y="1198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170135</xdr:rowOff>
    </xdr:from>
    <xdr:to>
      <xdr:col>72</xdr:col>
      <xdr:colOff>38100</xdr:colOff>
      <xdr:row>71</xdr:row>
      <xdr:rowOff>100285</xdr:rowOff>
    </xdr:to>
    <xdr:sp macro="" textlink="">
      <xdr:nvSpPr>
        <xdr:cNvPr id="650" name="楕円 649"/>
        <xdr:cNvSpPr/>
      </xdr:nvSpPr>
      <xdr:spPr>
        <a:xfrm>
          <a:off x="13652500" y="121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116812</xdr:rowOff>
    </xdr:from>
    <xdr:ext cx="599010" cy="259045"/>
    <xdr:sp macro="" textlink="">
      <xdr:nvSpPr>
        <xdr:cNvPr id="651" name="テキスト ボックス 650"/>
        <xdr:cNvSpPr txBox="1"/>
      </xdr:nvSpPr>
      <xdr:spPr>
        <a:xfrm>
          <a:off x="13403795" y="1194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60211</xdr:rowOff>
    </xdr:from>
    <xdr:to>
      <xdr:col>67</xdr:col>
      <xdr:colOff>101600</xdr:colOff>
      <xdr:row>70</xdr:row>
      <xdr:rowOff>161811</xdr:rowOff>
    </xdr:to>
    <xdr:sp macro="" textlink="">
      <xdr:nvSpPr>
        <xdr:cNvPr id="652" name="楕円 651"/>
        <xdr:cNvSpPr/>
      </xdr:nvSpPr>
      <xdr:spPr>
        <a:xfrm>
          <a:off x="12763500" y="120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6888</xdr:rowOff>
    </xdr:from>
    <xdr:ext cx="599010" cy="259045"/>
    <xdr:sp macro="" textlink="">
      <xdr:nvSpPr>
        <xdr:cNvPr id="653" name="テキスト ボックス 652"/>
        <xdr:cNvSpPr txBox="1"/>
      </xdr:nvSpPr>
      <xdr:spPr>
        <a:xfrm>
          <a:off x="12514795" y="118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48586</xdr:rowOff>
    </xdr:from>
    <xdr:to>
      <xdr:col>85</xdr:col>
      <xdr:colOff>126364</xdr:colOff>
      <xdr:row>98</xdr:row>
      <xdr:rowOff>125445</xdr:rowOff>
    </xdr:to>
    <xdr:cxnSp macro="">
      <xdr:nvCxnSpPr>
        <xdr:cNvPr id="679" name="直線コネクタ 678"/>
        <xdr:cNvCxnSpPr/>
      </xdr:nvCxnSpPr>
      <xdr:spPr>
        <a:xfrm flipV="1">
          <a:off x="16317595" y="15650536"/>
          <a:ext cx="1269" cy="1277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129272</xdr:rowOff>
    </xdr:from>
    <xdr:ext cx="469744" cy="259045"/>
    <xdr:sp macro="" textlink="">
      <xdr:nvSpPr>
        <xdr:cNvPr id="680" name="積立金最小値テキスト"/>
        <xdr:cNvSpPr txBox="1"/>
      </xdr:nvSpPr>
      <xdr:spPr>
        <a:xfrm>
          <a:off x="16370300" y="1693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125445</xdr:rowOff>
    </xdr:from>
    <xdr:to>
      <xdr:col>86</xdr:col>
      <xdr:colOff>25400</xdr:colOff>
      <xdr:row>98</xdr:row>
      <xdr:rowOff>125445</xdr:rowOff>
    </xdr:to>
    <xdr:cxnSp macro="">
      <xdr:nvCxnSpPr>
        <xdr:cNvPr id="681" name="直線コネクタ 680"/>
        <xdr:cNvCxnSpPr/>
      </xdr:nvCxnSpPr>
      <xdr:spPr>
        <a:xfrm>
          <a:off x="16230600" y="1692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166713</xdr:rowOff>
    </xdr:from>
    <xdr:ext cx="534377" cy="259045"/>
    <xdr:sp macro="" textlink="">
      <xdr:nvSpPr>
        <xdr:cNvPr id="682" name="積立金最大値テキスト"/>
        <xdr:cNvSpPr txBox="1"/>
      </xdr:nvSpPr>
      <xdr:spPr>
        <a:xfrm>
          <a:off x="16370300" y="154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48586</xdr:rowOff>
    </xdr:from>
    <xdr:to>
      <xdr:col>86</xdr:col>
      <xdr:colOff>25400</xdr:colOff>
      <xdr:row>91</xdr:row>
      <xdr:rowOff>48586</xdr:rowOff>
    </xdr:to>
    <xdr:cxnSp macro="">
      <xdr:nvCxnSpPr>
        <xdr:cNvPr id="683" name="直線コネクタ 682"/>
        <xdr:cNvCxnSpPr/>
      </xdr:nvCxnSpPr>
      <xdr:spPr>
        <a:xfrm>
          <a:off x="16230600" y="1565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48586</xdr:rowOff>
    </xdr:from>
    <xdr:to>
      <xdr:col>85</xdr:col>
      <xdr:colOff>127000</xdr:colOff>
      <xdr:row>97</xdr:row>
      <xdr:rowOff>72752</xdr:rowOff>
    </xdr:to>
    <xdr:cxnSp macro="">
      <xdr:nvCxnSpPr>
        <xdr:cNvPr id="684" name="直線コネクタ 683"/>
        <xdr:cNvCxnSpPr/>
      </xdr:nvCxnSpPr>
      <xdr:spPr>
        <a:xfrm flipV="1">
          <a:off x="15481300" y="15650536"/>
          <a:ext cx="838200" cy="105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165053</xdr:rowOff>
    </xdr:from>
    <xdr:ext cx="534377" cy="259045"/>
    <xdr:sp macro="" textlink="">
      <xdr:nvSpPr>
        <xdr:cNvPr id="685" name="積立金平均値テキスト"/>
        <xdr:cNvSpPr txBox="1"/>
      </xdr:nvSpPr>
      <xdr:spPr>
        <a:xfrm>
          <a:off x="16370300" y="16281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15176</xdr:rowOff>
    </xdr:from>
    <xdr:to>
      <xdr:col>85</xdr:col>
      <xdr:colOff>177800</xdr:colOff>
      <xdr:row>95</xdr:row>
      <xdr:rowOff>116776</xdr:rowOff>
    </xdr:to>
    <xdr:sp macro="" textlink="">
      <xdr:nvSpPr>
        <xdr:cNvPr id="686" name="フローチャート: 判断 685"/>
        <xdr:cNvSpPr/>
      </xdr:nvSpPr>
      <xdr:spPr>
        <a:xfrm>
          <a:off x="16268700" y="1630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72752</xdr:rowOff>
    </xdr:from>
    <xdr:to>
      <xdr:col>81</xdr:col>
      <xdr:colOff>50800</xdr:colOff>
      <xdr:row>97</xdr:row>
      <xdr:rowOff>131797</xdr:rowOff>
    </xdr:to>
    <xdr:cxnSp macro="">
      <xdr:nvCxnSpPr>
        <xdr:cNvPr id="687" name="直線コネクタ 686"/>
        <xdr:cNvCxnSpPr/>
      </xdr:nvCxnSpPr>
      <xdr:spPr>
        <a:xfrm flipV="1">
          <a:off x="14592300" y="16703402"/>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21169</xdr:rowOff>
    </xdr:from>
    <xdr:to>
      <xdr:col>81</xdr:col>
      <xdr:colOff>101600</xdr:colOff>
      <xdr:row>97</xdr:row>
      <xdr:rowOff>122769</xdr:rowOff>
    </xdr:to>
    <xdr:sp macro="" textlink="">
      <xdr:nvSpPr>
        <xdr:cNvPr id="688" name="フローチャート: 判断 687"/>
        <xdr:cNvSpPr/>
      </xdr:nvSpPr>
      <xdr:spPr>
        <a:xfrm>
          <a:off x="15430500" y="1665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139296</xdr:rowOff>
    </xdr:from>
    <xdr:ext cx="534377" cy="259045"/>
    <xdr:sp macro="" textlink="">
      <xdr:nvSpPr>
        <xdr:cNvPr id="689" name="テキスト ボックス 688"/>
        <xdr:cNvSpPr txBox="1"/>
      </xdr:nvSpPr>
      <xdr:spPr>
        <a:xfrm>
          <a:off x="15214111" y="1642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83057</xdr:rowOff>
    </xdr:from>
    <xdr:to>
      <xdr:col>76</xdr:col>
      <xdr:colOff>114300</xdr:colOff>
      <xdr:row>97</xdr:row>
      <xdr:rowOff>131797</xdr:rowOff>
    </xdr:to>
    <xdr:cxnSp macro="">
      <xdr:nvCxnSpPr>
        <xdr:cNvPr id="690" name="直線コネクタ 689"/>
        <xdr:cNvCxnSpPr/>
      </xdr:nvCxnSpPr>
      <xdr:spPr>
        <a:xfrm>
          <a:off x="13703300" y="16542257"/>
          <a:ext cx="889000" cy="22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40584</xdr:rowOff>
    </xdr:from>
    <xdr:to>
      <xdr:col>76</xdr:col>
      <xdr:colOff>165100</xdr:colOff>
      <xdr:row>96</xdr:row>
      <xdr:rowOff>142184</xdr:rowOff>
    </xdr:to>
    <xdr:sp macro="" textlink="">
      <xdr:nvSpPr>
        <xdr:cNvPr id="691" name="フローチャート: 判断 690"/>
        <xdr:cNvSpPr/>
      </xdr:nvSpPr>
      <xdr:spPr>
        <a:xfrm>
          <a:off x="14541500" y="1649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158711</xdr:rowOff>
    </xdr:from>
    <xdr:ext cx="534377" cy="259045"/>
    <xdr:sp macro="" textlink="">
      <xdr:nvSpPr>
        <xdr:cNvPr id="692" name="テキスト ボックス 691"/>
        <xdr:cNvSpPr txBox="1"/>
      </xdr:nvSpPr>
      <xdr:spPr>
        <a:xfrm>
          <a:off x="14325111" y="1627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83057</xdr:rowOff>
    </xdr:from>
    <xdr:to>
      <xdr:col>71</xdr:col>
      <xdr:colOff>177800</xdr:colOff>
      <xdr:row>97</xdr:row>
      <xdr:rowOff>74499</xdr:rowOff>
    </xdr:to>
    <xdr:cxnSp macro="">
      <xdr:nvCxnSpPr>
        <xdr:cNvPr id="693" name="直線コネクタ 692"/>
        <xdr:cNvCxnSpPr/>
      </xdr:nvCxnSpPr>
      <xdr:spPr>
        <a:xfrm flipV="1">
          <a:off x="12814300" y="16542257"/>
          <a:ext cx="889000" cy="16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54611</xdr:rowOff>
    </xdr:from>
    <xdr:to>
      <xdr:col>72</xdr:col>
      <xdr:colOff>38100</xdr:colOff>
      <xdr:row>97</xdr:row>
      <xdr:rowOff>156211</xdr:rowOff>
    </xdr:to>
    <xdr:sp macro="" textlink="">
      <xdr:nvSpPr>
        <xdr:cNvPr id="694" name="フローチャート: 判断 693"/>
        <xdr:cNvSpPr/>
      </xdr:nvSpPr>
      <xdr:spPr>
        <a:xfrm>
          <a:off x="13652500" y="1668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147338</xdr:rowOff>
    </xdr:from>
    <xdr:ext cx="534377" cy="259045"/>
    <xdr:sp macro="" textlink="">
      <xdr:nvSpPr>
        <xdr:cNvPr id="695" name="テキスト ボックス 694"/>
        <xdr:cNvSpPr txBox="1"/>
      </xdr:nvSpPr>
      <xdr:spPr>
        <a:xfrm>
          <a:off x="13436111"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36796</xdr:rowOff>
    </xdr:from>
    <xdr:to>
      <xdr:col>67</xdr:col>
      <xdr:colOff>101600</xdr:colOff>
      <xdr:row>97</xdr:row>
      <xdr:rowOff>138396</xdr:rowOff>
    </xdr:to>
    <xdr:sp macro="" textlink="">
      <xdr:nvSpPr>
        <xdr:cNvPr id="696" name="フローチャート: 判断 695"/>
        <xdr:cNvSpPr/>
      </xdr:nvSpPr>
      <xdr:spPr>
        <a:xfrm>
          <a:off x="12763500" y="1666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129523</xdr:rowOff>
    </xdr:from>
    <xdr:ext cx="534377" cy="259045"/>
    <xdr:sp macro="" textlink="">
      <xdr:nvSpPr>
        <xdr:cNvPr id="697" name="テキスト ボックス 696"/>
        <xdr:cNvSpPr txBox="1"/>
      </xdr:nvSpPr>
      <xdr:spPr>
        <a:xfrm>
          <a:off x="12547111" y="167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169236</xdr:rowOff>
    </xdr:from>
    <xdr:to>
      <xdr:col>85</xdr:col>
      <xdr:colOff>177800</xdr:colOff>
      <xdr:row>91</xdr:row>
      <xdr:rowOff>99386</xdr:rowOff>
    </xdr:to>
    <xdr:sp macro="" textlink="">
      <xdr:nvSpPr>
        <xdr:cNvPr id="703" name="楕円 702"/>
        <xdr:cNvSpPr/>
      </xdr:nvSpPr>
      <xdr:spPr>
        <a:xfrm>
          <a:off x="16268700" y="1559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122263</xdr:rowOff>
    </xdr:from>
    <xdr:ext cx="534377" cy="259045"/>
    <xdr:sp macro="" textlink="">
      <xdr:nvSpPr>
        <xdr:cNvPr id="704" name="積立金該当値テキスト"/>
        <xdr:cNvSpPr txBox="1"/>
      </xdr:nvSpPr>
      <xdr:spPr>
        <a:xfrm>
          <a:off x="16370300" y="1555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21952</xdr:rowOff>
    </xdr:from>
    <xdr:to>
      <xdr:col>81</xdr:col>
      <xdr:colOff>101600</xdr:colOff>
      <xdr:row>97</xdr:row>
      <xdr:rowOff>123552</xdr:rowOff>
    </xdr:to>
    <xdr:sp macro="" textlink="">
      <xdr:nvSpPr>
        <xdr:cNvPr id="705" name="楕円 704"/>
        <xdr:cNvSpPr/>
      </xdr:nvSpPr>
      <xdr:spPr>
        <a:xfrm>
          <a:off x="15430500" y="166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114679</xdr:rowOff>
    </xdr:from>
    <xdr:ext cx="534377" cy="259045"/>
    <xdr:sp macro="" textlink="">
      <xdr:nvSpPr>
        <xdr:cNvPr id="706" name="テキスト ボックス 705"/>
        <xdr:cNvSpPr txBox="1"/>
      </xdr:nvSpPr>
      <xdr:spPr>
        <a:xfrm>
          <a:off x="15214111" y="167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80997</xdr:rowOff>
    </xdr:from>
    <xdr:to>
      <xdr:col>76</xdr:col>
      <xdr:colOff>165100</xdr:colOff>
      <xdr:row>98</xdr:row>
      <xdr:rowOff>11147</xdr:rowOff>
    </xdr:to>
    <xdr:sp macro="" textlink="">
      <xdr:nvSpPr>
        <xdr:cNvPr id="707" name="楕円 706"/>
        <xdr:cNvSpPr/>
      </xdr:nvSpPr>
      <xdr:spPr>
        <a:xfrm>
          <a:off x="14541500" y="167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2274</xdr:rowOff>
    </xdr:from>
    <xdr:ext cx="534377" cy="259045"/>
    <xdr:sp macro="" textlink="">
      <xdr:nvSpPr>
        <xdr:cNvPr id="708" name="テキスト ボックス 707"/>
        <xdr:cNvSpPr txBox="1"/>
      </xdr:nvSpPr>
      <xdr:spPr>
        <a:xfrm>
          <a:off x="14325111" y="168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32257</xdr:rowOff>
    </xdr:from>
    <xdr:to>
      <xdr:col>72</xdr:col>
      <xdr:colOff>38100</xdr:colOff>
      <xdr:row>96</xdr:row>
      <xdr:rowOff>133857</xdr:rowOff>
    </xdr:to>
    <xdr:sp macro="" textlink="">
      <xdr:nvSpPr>
        <xdr:cNvPr id="709" name="楕円 708"/>
        <xdr:cNvSpPr/>
      </xdr:nvSpPr>
      <xdr:spPr>
        <a:xfrm>
          <a:off x="13652500" y="164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150384</xdr:rowOff>
    </xdr:from>
    <xdr:ext cx="534377" cy="259045"/>
    <xdr:sp macro="" textlink="">
      <xdr:nvSpPr>
        <xdr:cNvPr id="710" name="テキスト ボックス 709"/>
        <xdr:cNvSpPr txBox="1"/>
      </xdr:nvSpPr>
      <xdr:spPr>
        <a:xfrm>
          <a:off x="13436111" y="162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23699</xdr:rowOff>
    </xdr:from>
    <xdr:to>
      <xdr:col>67</xdr:col>
      <xdr:colOff>101600</xdr:colOff>
      <xdr:row>97</xdr:row>
      <xdr:rowOff>125299</xdr:rowOff>
    </xdr:to>
    <xdr:sp macro="" textlink="">
      <xdr:nvSpPr>
        <xdr:cNvPr id="711" name="楕円 710"/>
        <xdr:cNvSpPr/>
      </xdr:nvSpPr>
      <xdr:spPr>
        <a:xfrm>
          <a:off x="12763500" y="166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141826</xdr:rowOff>
    </xdr:from>
    <xdr:ext cx="534377" cy="259045"/>
    <xdr:sp macro="" textlink="">
      <xdr:nvSpPr>
        <xdr:cNvPr id="712" name="テキスト ボックス 711"/>
        <xdr:cNvSpPr txBox="1"/>
      </xdr:nvSpPr>
      <xdr:spPr>
        <a:xfrm>
          <a:off x="12547111" y="164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36373</xdr:rowOff>
    </xdr:from>
    <xdr:to>
      <xdr:col>116</xdr:col>
      <xdr:colOff>62864</xdr:colOff>
      <xdr:row>38</xdr:row>
      <xdr:rowOff>139700</xdr:rowOff>
    </xdr:to>
    <xdr:cxnSp macro="">
      <xdr:nvCxnSpPr>
        <xdr:cNvPr id="734" name="直線コネクタ 733"/>
        <xdr:cNvCxnSpPr/>
      </xdr:nvCxnSpPr>
      <xdr:spPr>
        <a:xfrm flipV="1">
          <a:off x="22159595" y="5351323"/>
          <a:ext cx="1269"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154500</xdr:rowOff>
    </xdr:from>
    <xdr:ext cx="469744" cy="259045"/>
    <xdr:sp macro="" textlink="">
      <xdr:nvSpPr>
        <xdr:cNvPr id="737" name="投資及び出資金最大値テキスト"/>
        <xdr:cNvSpPr txBox="1"/>
      </xdr:nvSpPr>
      <xdr:spPr>
        <a:xfrm>
          <a:off x="22212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36373</xdr:rowOff>
    </xdr:from>
    <xdr:to>
      <xdr:col>116</xdr:col>
      <xdr:colOff>152400</xdr:colOff>
      <xdr:row>31</xdr:row>
      <xdr:rowOff>36373</xdr:rowOff>
    </xdr:to>
    <xdr:cxnSp macro="">
      <xdr:nvCxnSpPr>
        <xdr:cNvPr id="738" name="直線コネクタ 737"/>
        <xdr:cNvCxnSpPr/>
      </xdr:nvCxnSpPr>
      <xdr:spPr>
        <a:xfrm>
          <a:off x="22072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36373</xdr:rowOff>
    </xdr:from>
    <xdr:to>
      <xdr:col>116</xdr:col>
      <xdr:colOff>63500</xdr:colOff>
      <xdr:row>36</xdr:row>
      <xdr:rowOff>75692</xdr:rowOff>
    </xdr:to>
    <xdr:cxnSp macro="">
      <xdr:nvCxnSpPr>
        <xdr:cNvPr id="739" name="直線コネクタ 738"/>
        <xdr:cNvCxnSpPr/>
      </xdr:nvCxnSpPr>
      <xdr:spPr>
        <a:xfrm flipV="1">
          <a:off x="21323300" y="5351323"/>
          <a:ext cx="838200" cy="89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118534</xdr:rowOff>
    </xdr:from>
    <xdr:ext cx="378565" cy="259045"/>
    <xdr:sp macro="" textlink="">
      <xdr:nvSpPr>
        <xdr:cNvPr id="740" name="投資及び出資金平均値テキスト"/>
        <xdr:cNvSpPr txBox="1"/>
      </xdr:nvSpPr>
      <xdr:spPr>
        <a:xfrm>
          <a:off x="22212300" y="6290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140107</xdr:rowOff>
    </xdr:from>
    <xdr:to>
      <xdr:col>116</xdr:col>
      <xdr:colOff>114300</xdr:colOff>
      <xdr:row>37</xdr:row>
      <xdr:rowOff>70257</xdr:rowOff>
    </xdr:to>
    <xdr:sp macro="" textlink="">
      <xdr:nvSpPr>
        <xdr:cNvPr id="741" name="フローチャート: 判断 740"/>
        <xdr:cNvSpPr/>
      </xdr:nvSpPr>
      <xdr:spPr>
        <a:xfrm>
          <a:off x="221107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43231</xdr:rowOff>
    </xdr:from>
    <xdr:to>
      <xdr:col>111</xdr:col>
      <xdr:colOff>177800</xdr:colOff>
      <xdr:row>36</xdr:row>
      <xdr:rowOff>75692</xdr:rowOff>
    </xdr:to>
    <xdr:cxnSp macro="">
      <xdr:nvCxnSpPr>
        <xdr:cNvPr id="742" name="直線コネクタ 741"/>
        <xdr:cNvCxnSpPr/>
      </xdr:nvCxnSpPr>
      <xdr:spPr>
        <a:xfrm>
          <a:off x="20434300" y="6215431"/>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115418</xdr:rowOff>
    </xdr:from>
    <xdr:to>
      <xdr:col>112</xdr:col>
      <xdr:colOff>38100</xdr:colOff>
      <xdr:row>38</xdr:row>
      <xdr:rowOff>45568</xdr:rowOff>
    </xdr:to>
    <xdr:sp macro="" textlink="">
      <xdr:nvSpPr>
        <xdr:cNvPr id="743" name="フローチャート: 判断 742"/>
        <xdr:cNvSpPr/>
      </xdr:nvSpPr>
      <xdr:spPr>
        <a:xfrm>
          <a:off x="21272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36695</xdr:rowOff>
    </xdr:from>
    <xdr:ext cx="378565" cy="259045"/>
    <xdr:sp macro="" textlink="">
      <xdr:nvSpPr>
        <xdr:cNvPr id="744" name="テキスト ボックス 743"/>
        <xdr:cNvSpPr txBox="1"/>
      </xdr:nvSpPr>
      <xdr:spPr>
        <a:xfrm>
          <a:off x="21134017" y="65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43231</xdr:rowOff>
    </xdr:from>
    <xdr:to>
      <xdr:col>107</xdr:col>
      <xdr:colOff>50800</xdr:colOff>
      <xdr:row>38</xdr:row>
      <xdr:rowOff>139700</xdr:rowOff>
    </xdr:to>
    <xdr:cxnSp macro="">
      <xdr:nvCxnSpPr>
        <xdr:cNvPr id="745" name="直線コネクタ 744"/>
        <xdr:cNvCxnSpPr/>
      </xdr:nvCxnSpPr>
      <xdr:spPr>
        <a:xfrm flipV="1">
          <a:off x="19545300" y="6215431"/>
          <a:ext cx="889000" cy="4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157480</xdr:rowOff>
    </xdr:from>
    <xdr:to>
      <xdr:col>107</xdr:col>
      <xdr:colOff>101600</xdr:colOff>
      <xdr:row>36</xdr:row>
      <xdr:rowOff>87630</xdr:rowOff>
    </xdr:to>
    <xdr:sp macro="" textlink="">
      <xdr:nvSpPr>
        <xdr:cNvPr id="746" name="フローチャート: 判断 745"/>
        <xdr:cNvSpPr/>
      </xdr:nvSpPr>
      <xdr:spPr>
        <a:xfrm>
          <a:off x="20383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104157</xdr:rowOff>
    </xdr:from>
    <xdr:ext cx="378565" cy="259045"/>
    <xdr:sp macro="" textlink="">
      <xdr:nvSpPr>
        <xdr:cNvPr id="747" name="テキスト ボックス 746"/>
        <xdr:cNvSpPr txBox="1"/>
      </xdr:nvSpPr>
      <xdr:spPr>
        <a:xfrm>
          <a:off x="20245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14884</xdr:rowOff>
    </xdr:from>
    <xdr:to>
      <xdr:col>102</xdr:col>
      <xdr:colOff>114300</xdr:colOff>
      <xdr:row>38</xdr:row>
      <xdr:rowOff>139700</xdr:rowOff>
    </xdr:to>
    <xdr:cxnSp macro="">
      <xdr:nvCxnSpPr>
        <xdr:cNvPr id="748" name="直線コネクタ 747"/>
        <xdr:cNvCxnSpPr/>
      </xdr:nvCxnSpPr>
      <xdr:spPr>
        <a:xfrm>
          <a:off x="18656300" y="5844184"/>
          <a:ext cx="889000" cy="8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24435</xdr:rowOff>
    </xdr:from>
    <xdr:to>
      <xdr:col>102</xdr:col>
      <xdr:colOff>165100</xdr:colOff>
      <xdr:row>37</xdr:row>
      <xdr:rowOff>126035</xdr:rowOff>
    </xdr:to>
    <xdr:sp macro="" textlink="">
      <xdr:nvSpPr>
        <xdr:cNvPr id="749" name="フローチャート: 判断 748"/>
        <xdr:cNvSpPr/>
      </xdr:nvSpPr>
      <xdr:spPr>
        <a:xfrm>
          <a:off x="19494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142562</xdr:rowOff>
    </xdr:from>
    <xdr:ext cx="378565" cy="259045"/>
    <xdr:sp macro="" textlink="">
      <xdr:nvSpPr>
        <xdr:cNvPr id="750" name="テキスト ボックス 749"/>
        <xdr:cNvSpPr txBox="1"/>
      </xdr:nvSpPr>
      <xdr:spPr>
        <a:xfrm>
          <a:off x="19356017" y="6143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46381</xdr:rowOff>
    </xdr:from>
    <xdr:to>
      <xdr:col>98</xdr:col>
      <xdr:colOff>38100</xdr:colOff>
      <xdr:row>36</xdr:row>
      <xdr:rowOff>147981</xdr:rowOff>
    </xdr:to>
    <xdr:sp macro="" textlink="">
      <xdr:nvSpPr>
        <xdr:cNvPr id="751" name="フローチャート: 判断 750"/>
        <xdr:cNvSpPr/>
      </xdr:nvSpPr>
      <xdr:spPr>
        <a:xfrm>
          <a:off x="186055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139108</xdr:rowOff>
    </xdr:from>
    <xdr:ext cx="378565" cy="259045"/>
    <xdr:sp macro="" textlink="">
      <xdr:nvSpPr>
        <xdr:cNvPr id="752" name="テキスト ボックス 751"/>
        <xdr:cNvSpPr txBox="1"/>
      </xdr:nvSpPr>
      <xdr:spPr>
        <a:xfrm>
          <a:off x="18467017" y="6311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157023</xdr:rowOff>
    </xdr:from>
    <xdr:to>
      <xdr:col>116</xdr:col>
      <xdr:colOff>114300</xdr:colOff>
      <xdr:row>31</xdr:row>
      <xdr:rowOff>87173</xdr:rowOff>
    </xdr:to>
    <xdr:sp macro="" textlink="">
      <xdr:nvSpPr>
        <xdr:cNvPr id="758" name="楕円 757"/>
        <xdr:cNvSpPr/>
      </xdr:nvSpPr>
      <xdr:spPr>
        <a:xfrm>
          <a:off x="22110700" y="53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110050</xdr:rowOff>
    </xdr:from>
    <xdr:ext cx="469744" cy="259045"/>
    <xdr:sp macro="" textlink="">
      <xdr:nvSpPr>
        <xdr:cNvPr id="759" name="投資及び出資金該当値テキスト"/>
        <xdr:cNvSpPr txBox="1"/>
      </xdr:nvSpPr>
      <xdr:spPr>
        <a:xfrm>
          <a:off x="22212300" y="525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24892</xdr:rowOff>
    </xdr:from>
    <xdr:to>
      <xdr:col>112</xdr:col>
      <xdr:colOff>38100</xdr:colOff>
      <xdr:row>36</xdr:row>
      <xdr:rowOff>126492</xdr:rowOff>
    </xdr:to>
    <xdr:sp macro="" textlink="">
      <xdr:nvSpPr>
        <xdr:cNvPr id="760" name="楕円 759"/>
        <xdr:cNvSpPr/>
      </xdr:nvSpPr>
      <xdr:spPr>
        <a:xfrm>
          <a:off x="212725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143019</xdr:rowOff>
    </xdr:from>
    <xdr:ext cx="378565" cy="259045"/>
    <xdr:sp macro="" textlink="">
      <xdr:nvSpPr>
        <xdr:cNvPr id="761" name="テキスト ボックス 760"/>
        <xdr:cNvSpPr txBox="1"/>
      </xdr:nvSpPr>
      <xdr:spPr>
        <a:xfrm>
          <a:off x="21134017" y="5972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163881</xdr:rowOff>
    </xdr:from>
    <xdr:to>
      <xdr:col>107</xdr:col>
      <xdr:colOff>101600</xdr:colOff>
      <xdr:row>36</xdr:row>
      <xdr:rowOff>94031</xdr:rowOff>
    </xdr:to>
    <xdr:sp macro="" textlink="">
      <xdr:nvSpPr>
        <xdr:cNvPr id="762" name="楕円 761"/>
        <xdr:cNvSpPr/>
      </xdr:nvSpPr>
      <xdr:spPr>
        <a:xfrm>
          <a:off x="203835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85158</xdr:rowOff>
    </xdr:from>
    <xdr:ext cx="378565" cy="259045"/>
    <xdr:sp macro="" textlink="">
      <xdr:nvSpPr>
        <xdr:cNvPr id="763" name="テキスト ボックス 762"/>
        <xdr:cNvSpPr txBox="1"/>
      </xdr:nvSpPr>
      <xdr:spPr>
        <a:xfrm>
          <a:off x="20245017" y="6257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135534</xdr:rowOff>
    </xdr:from>
    <xdr:to>
      <xdr:col>98</xdr:col>
      <xdr:colOff>38100</xdr:colOff>
      <xdr:row>34</xdr:row>
      <xdr:rowOff>65684</xdr:rowOff>
    </xdr:to>
    <xdr:sp macro="" textlink="">
      <xdr:nvSpPr>
        <xdr:cNvPr id="766" name="楕円 765"/>
        <xdr:cNvSpPr/>
      </xdr:nvSpPr>
      <xdr:spPr>
        <a:xfrm>
          <a:off x="18605500" y="57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82211</xdr:rowOff>
    </xdr:from>
    <xdr:ext cx="469744" cy="259045"/>
    <xdr:sp macro="" textlink="">
      <xdr:nvSpPr>
        <xdr:cNvPr id="767" name="テキスト ボックス 766"/>
        <xdr:cNvSpPr txBox="1"/>
      </xdr:nvSpPr>
      <xdr:spPr>
        <a:xfrm>
          <a:off x="18421428" y="55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1" name="テキスト ボックス 78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83" name="テキスト ボックス 782"/>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85" name="テキスト ボックス 784"/>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87" name="テキスト ボックス 786"/>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163017</xdr:rowOff>
    </xdr:from>
    <xdr:to>
      <xdr:col>116</xdr:col>
      <xdr:colOff>62864</xdr:colOff>
      <xdr:row>58</xdr:row>
      <xdr:rowOff>139700</xdr:rowOff>
    </xdr:to>
    <xdr:cxnSp macro="">
      <xdr:nvCxnSpPr>
        <xdr:cNvPr id="789" name="直線コネクタ 788"/>
        <xdr:cNvCxnSpPr/>
      </xdr:nvCxnSpPr>
      <xdr:spPr>
        <a:xfrm flipV="1">
          <a:off x="22159595" y="9078417"/>
          <a:ext cx="1269" cy="1005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109694</xdr:rowOff>
    </xdr:from>
    <xdr:ext cx="469744" cy="259045"/>
    <xdr:sp macro="" textlink="">
      <xdr:nvSpPr>
        <xdr:cNvPr id="792" name="貸付金最大値テキスト"/>
        <xdr:cNvSpPr txBox="1"/>
      </xdr:nvSpPr>
      <xdr:spPr>
        <a:xfrm>
          <a:off x="22212300" y="885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163017</xdr:rowOff>
    </xdr:from>
    <xdr:to>
      <xdr:col>116</xdr:col>
      <xdr:colOff>152400</xdr:colOff>
      <xdr:row>52</xdr:row>
      <xdr:rowOff>163017</xdr:rowOff>
    </xdr:to>
    <xdr:cxnSp macro="">
      <xdr:nvCxnSpPr>
        <xdr:cNvPr id="793" name="直線コネクタ 792"/>
        <xdr:cNvCxnSpPr/>
      </xdr:nvCxnSpPr>
      <xdr:spPr>
        <a:xfrm>
          <a:off x="22072600" y="907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62891</xdr:rowOff>
    </xdr:from>
    <xdr:to>
      <xdr:col>116</xdr:col>
      <xdr:colOff>63500</xdr:colOff>
      <xdr:row>58</xdr:row>
      <xdr:rowOff>107696</xdr:rowOff>
    </xdr:to>
    <xdr:cxnSp macro="">
      <xdr:nvCxnSpPr>
        <xdr:cNvPr id="794" name="直線コネクタ 793"/>
        <xdr:cNvCxnSpPr/>
      </xdr:nvCxnSpPr>
      <xdr:spPr>
        <a:xfrm>
          <a:off x="21323300" y="10006991"/>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139209</xdr:rowOff>
    </xdr:from>
    <xdr:ext cx="469744" cy="259045"/>
    <xdr:sp macro="" textlink="">
      <xdr:nvSpPr>
        <xdr:cNvPr id="795" name="貸付金平均値テキスト"/>
        <xdr:cNvSpPr txBox="1"/>
      </xdr:nvSpPr>
      <xdr:spPr>
        <a:xfrm>
          <a:off x="22212300" y="956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116332</xdr:rowOff>
    </xdr:from>
    <xdr:to>
      <xdr:col>116</xdr:col>
      <xdr:colOff>114300</xdr:colOff>
      <xdr:row>57</xdr:row>
      <xdr:rowOff>46482</xdr:rowOff>
    </xdr:to>
    <xdr:sp macro="" textlink="">
      <xdr:nvSpPr>
        <xdr:cNvPr id="796" name="フローチャート: 判断 795"/>
        <xdr:cNvSpPr/>
      </xdr:nvSpPr>
      <xdr:spPr>
        <a:xfrm>
          <a:off x="221107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62891</xdr:rowOff>
    </xdr:from>
    <xdr:to>
      <xdr:col>111</xdr:col>
      <xdr:colOff>177800</xdr:colOff>
      <xdr:row>58</xdr:row>
      <xdr:rowOff>80721</xdr:rowOff>
    </xdr:to>
    <xdr:cxnSp macro="">
      <xdr:nvCxnSpPr>
        <xdr:cNvPr id="797" name="直線コネクタ 796"/>
        <xdr:cNvCxnSpPr/>
      </xdr:nvCxnSpPr>
      <xdr:spPr>
        <a:xfrm flipV="1">
          <a:off x="20434300" y="10006991"/>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60554</xdr:rowOff>
    </xdr:from>
    <xdr:to>
      <xdr:col>112</xdr:col>
      <xdr:colOff>38100</xdr:colOff>
      <xdr:row>56</xdr:row>
      <xdr:rowOff>162154</xdr:rowOff>
    </xdr:to>
    <xdr:sp macro="" textlink="">
      <xdr:nvSpPr>
        <xdr:cNvPr id="798" name="フローチャート: 判断 797"/>
        <xdr:cNvSpPr/>
      </xdr:nvSpPr>
      <xdr:spPr>
        <a:xfrm>
          <a:off x="21272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7231</xdr:rowOff>
    </xdr:from>
    <xdr:ext cx="469744" cy="259045"/>
    <xdr:sp macro="" textlink="">
      <xdr:nvSpPr>
        <xdr:cNvPr id="799" name="テキスト ボックス 798"/>
        <xdr:cNvSpPr txBox="1"/>
      </xdr:nvSpPr>
      <xdr:spPr>
        <a:xfrm>
          <a:off x="21088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57404</xdr:rowOff>
    </xdr:from>
    <xdr:to>
      <xdr:col>107</xdr:col>
      <xdr:colOff>50800</xdr:colOff>
      <xdr:row>58</xdr:row>
      <xdr:rowOff>80721</xdr:rowOff>
    </xdr:to>
    <xdr:cxnSp macro="">
      <xdr:nvCxnSpPr>
        <xdr:cNvPr id="800" name="直線コネクタ 799"/>
        <xdr:cNvCxnSpPr/>
      </xdr:nvCxnSpPr>
      <xdr:spPr>
        <a:xfrm>
          <a:off x="19545300" y="1000150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50</xdr:row>
      <xdr:rowOff>148107</xdr:rowOff>
    </xdr:from>
    <xdr:to>
      <xdr:col>107</xdr:col>
      <xdr:colOff>101600</xdr:colOff>
      <xdr:row>51</xdr:row>
      <xdr:rowOff>78257</xdr:rowOff>
    </xdr:to>
    <xdr:sp macro="" textlink="">
      <xdr:nvSpPr>
        <xdr:cNvPr id="801" name="フローチャート: 判断 800"/>
        <xdr:cNvSpPr/>
      </xdr:nvSpPr>
      <xdr:spPr>
        <a:xfrm>
          <a:off x="20383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49</xdr:row>
      <xdr:rowOff>94784</xdr:rowOff>
    </xdr:from>
    <xdr:ext cx="469744" cy="259045"/>
    <xdr:sp macro="" textlink="">
      <xdr:nvSpPr>
        <xdr:cNvPr id="802" name="テキスト ボックス 801"/>
        <xdr:cNvSpPr txBox="1"/>
      </xdr:nvSpPr>
      <xdr:spPr>
        <a:xfrm>
          <a:off x="20199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12598</xdr:rowOff>
    </xdr:from>
    <xdr:to>
      <xdr:col>102</xdr:col>
      <xdr:colOff>114300</xdr:colOff>
      <xdr:row>58</xdr:row>
      <xdr:rowOff>57404</xdr:rowOff>
    </xdr:to>
    <xdr:cxnSp macro="">
      <xdr:nvCxnSpPr>
        <xdr:cNvPr id="803" name="直線コネクタ 802"/>
        <xdr:cNvCxnSpPr/>
      </xdr:nvCxnSpPr>
      <xdr:spPr>
        <a:xfrm>
          <a:off x="18656300" y="995669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27636</xdr:rowOff>
    </xdr:from>
    <xdr:to>
      <xdr:col>102</xdr:col>
      <xdr:colOff>165100</xdr:colOff>
      <xdr:row>51</xdr:row>
      <xdr:rowOff>129236</xdr:rowOff>
    </xdr:to>
    <xdr:sp macro="" textlink="">
      <xdr:nvSpPr>
        <xdr:cNvPr id="804" name="フローチャート: 判断 803"/>
        <xdr:cNvSpPr/>
      </xdr:nvSpPr>
      <xdr:spPr>
        <a:xfrm>
          <a:off x="19494500" y="877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49</xdr:row>
      <xdr:rowOff>145763</xdr:rowOff>
    </xdr:from>
    <xdr:ext cx="469744" cy="259045"/>
    <xdr:sp macro="" textlink="">
      <xdr:nvSpPr>
        <xdr:cNvPr id="805" name="テキスト ボックス 804"/>
        <xdr:cNvSpPr txBox="1"/>
      </xdr:nvSpPr>
      <xdr:spPr>
        <a:xfrm>
          <a:off x="19310428" y="85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889</xdr:rowOff>
    </xdr:from>
    <xdr:to>
      <xdr:col>98</xdr:col>
      <xdr:colOff>38100</xdr:colOff>
      <xdr:row>51</xdr:row>
      <xdr:rowOff>102489</xdr:rowOff>
    </xdr:to>
    <xdr:sp macro="" textlink="">
      <xdr:nvSpPr>
        <xdr:cNvPr id="806" name="フローチャート: 判断 805"/>
        <xdr:cNvSpPr/>
      </xdr:nvSpPr>
      <xdr:spPr>
        <a:xfrm>
          <a:off x="18605500" y="874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119016</xdr:rowOff>
    </xdr:from>
    <xdr:ext cx="469744" cy="259045"/>
    <xdr:sp macro="" textlink="">
      <xdr:nvSpPr>
        <xdr:cNvPr id="807" name="テキスト ボックス 806"/>
        <xdr:cNvSpPr txBox="1"/>
      </xdr:nvSpPr>
      <xdr:spPr>
        <a:xfrm>
          <a:off x="18421428" y="852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56896</xdr:rowOff>
    </xdr:from>
    <xdr:to>
      <xdr:col>116</xdr:col>
      <xdr:colOff>114300</xdr:colOff>
      <xdr:row>58</xdr:row>
      <xdr:rowOff>158496</xdr:rowOff>
    </xdr:to>
    <xdr:sp macro="" textlink="">
      <xdr:nvSpPr>
        <xdr:cNvPr id="813" name="楕円 812"/>
        <xdr:cNvSpPr/>
      </xdr:nvSpPr>
      <xdr:spPr>
        <a:xfrm>
          <a:off x="221107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143273</xdr:rowOff>
    </xdr:from>
    <xdr:ext cx="378565" cy="259045"/>
    <xdr:sp macro="" textlink="">
      <xdr:nvSpPr>
        <xdr:cNvPr id="814" name="貸付金該当値テキスト"/>
        <xdr:cNvSpPr txBox="1"/>
      </xdr:nvSpPr>
      <xdr:spPr>
        <a:xfrm>
          <a:off x="22212300" y="9915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12091</xdr:rowOff>
    </xdr:from>
    <xdr:to>
      <xdr:col>112</xdr:col>
      <xdr:colOff>38100</xdr:colOff>
      <xdr:row>58</xdr:row>
      <xdr:rowOff>113691</xdr:rowOff>
    </xdr:to>
    <xdr:sp macro="" textlink="">
      <xdr:nvSpPr>
        <xdr:cNvPr id="815" name="楕円 814"/>
        <xdr:cNvSpPr/>
      </xdr:nvSpPr>
      <xdr:spPr>
        <a:xfrm>
          <a:off x="21272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104818</xdr:rowOff>
    </xdr:from>
    <xdr:ext cx="378565" cy="259045"/>
    <xdr:sp macro="" textlink="">
      <xdr:nvSpPr>
        <xdr:cNvPr id="816" name="テキスト ボックス 815"/>
        <xdr:cNvSpPr txBox="1"/>
      </xdr:nvSpPr>
      <xdr:spPr>
        <a:xfrm>
          <a:off x="21134017" y="10048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29921</xdr:rowOff>
    </xdr:from>
    <xdr:to>
      <xdr:col>107</xdr:col>
      <xdr:colOff>101600</xdr:colOff>
      <xdr:row>58</xdr:row>
      <xdr:rowOff>131521</xdr:rowOff>
    </xdr:to>
    <xdr:sp macro="" textlink="">
      <xdr:nvSpPr>
        <xdr:cNvPr id="817" name="楕円 816"/>
        <xdr:cNvSpPr/>
      </xdr:nvSpPr>
      <xdr:spPr>
        <a:xfrm>
          <a:off x="20383500" y="99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122648</xdr:rowOff>
    </xdr:from>
    <xdr:ext cx="378565" cy="259045"/>
    <xdr:sp macro="" textlink="">
      <xdr:nvSpPr>
        <xdr:cNvPr id="818" name="テキスト ボックス 817"/>
        <xdr:cNvSpPr txBox="1"/>
      </xdr:nvSpPr>
      <xdr:spPr>
        <a:xfrm>
          <a:off x="20245017" y="1006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6604</xdr:rowOff>
    </xdr:from>
    <xdr:to>
      <xdr:col>102</xdr:col>
      <xdr:colOff>165100</xdr:colOff>
      <xdr:row>58</xdr:row>
      <xdr:rowOff>108204</xdr:rowOff>
    </xdr:to>
    <xdr:sp macro="" textlink="">
      <xdr:nvSpPr>
        <xdr:cNvPr id="819" name="楕円 818"/>
        <xdr:cNvSpPr/>
      </xdr:nvSpPr>
      <xdr:spPr>
        <a:xfrm>
          <a:off x="19494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99331</xdr:rowOff>
    </xdr:from>
    <xdr:ext cx="378565" cy="259045"/>
    <xdr:sp macro="" textlink="">
      <xdr:nvSpPr>
        <xdr:cNvPr id="820" name="テキスト ボックス 819"/>
        <xdr:cNvSpPr txBox="1"/>
      </xdr:nvSpPr>
      <xdr:spPr>
        <a:xfrm>
          <a:off x="19356017" y="1004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133248</xdr:rowOff>
    </xdr:from>
    <xdr:to>
      <xdr:col>98</xdr:col>
      <xdr:colOff>38100</xdr:colOff>
      <xdr:row>58</xdr:row>
      <xdr:rowOff>63398</xdr:rowOff>
    </xdr:to>
    <xdr:sp macro="" textlink="">
      <xdr:nvSpPr>
        <xdr:cNvPr id="821" name="楕円 820"/>
        <xdr:cNvSpPr/>
      </xdr:nvSpPr>
      <xdr:spPr>
        <a:xfrm>
          <a:off x="186055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54525</xdr:rowOff>
    </xdr:from>
    <xdr:ext cx="378565" cy="259045"/>
    <xdr:sp macro="" textlink="">
      <xdr:nvSpPr>
        <xdr:cNvPr id="822" name="テキスト ボックス 821"/>
        <xdr:cNvSpPr txBox="1"/>
      </xdr:nvSpPr>
      <xdr:spPr>
        <a:xfrm>
          <a:off x="18467017" y="9998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48397</xdr:rowOff>
    </xdr:from>
    <xdr:to>
      <xdr:col>116</xdr:col>
      <xdr:colOff>62864</xdr:colOff>
      <xdr:row>77</xdr:row>
      <xdr:rowOff>124064</xdr:rowOff>
    </xdr:to>
    <xdr:cxnSp macro="">
      <xdr:nvCxnSpPr>
        <xdr:cNvPr id="845" name="直線コネクタ 844"/>
        <xdr:cNvCxnSpPr/>
      </xdr:nvCxnSpPr>
      <xdr:spPr>
        <a:xfrm flipV="1">
          <a:off x="22159595" y="12049897"/>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127891</xdr:rowOff>
    </xdr:from>
    <xdr:ext cx="534377" cy="259045"/>
    <xdr:sp macro="" textlink="">
      <xdr:nvSpPr>
        <xdr:cNvPr id="846" name="繰出金最小値テキスト"/>
        <xdr:cNvSpPr txBox="1"/>
      </xdr:nvSpPr>
      <xdr:spPr>
        <a:xfrm>
          <a:off x="22212300" y="133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124064</xdr:rowOff>
    </xdr:from>
    <xdr:to>
      <xdr:col>116</xdr:col>
      <xdr:colOff>152400</xdr:colOff>
      <xdr:row>77</xdr:row>
      <xdr:rowOff>124064</xdr:rowOff>
    </xdr:to>
    <xdr:cxnSp macro="">
      <xdr:nvCxnSpPr>
        <xdr:cNvPr id="847" name="直線コネクタ 846"/>
        <xdr:cNvCxnSpPr/>
      </xdr:nvCxnSpPr>
      <xdr:spPr>
        <a:xfrm>
          <a:off x="22072600" y="1332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166524</xdr:rowOff>
    </xdr:from>
    <xdr:ext cx="534377" cy="259045"/>
    <xdr:sp macro="" textlink="">
      <xdr:nvSpPr>
        <xdr:cNvPr id="848" name="繰出金最大値テキスト"/>
        <xdr:cNvSpPr txBox="1"/>
      </xdr:nvSpPr>
      <xdr:spPr>
        <a:xfrm>
          <a:off x="22212300" y="118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48397</xdr:rowOff>
    </xdr:from>
    <xdr:to>
      <xdr:col>116</xdr:col>
      <xdr:colOff>152400</xdr:colOff>
      <xdr:row>70</xdr:row>
      <xdr:rowOff>48397</xdr:rowOff>
    </xdr:to>
    <xdr:cxnSp macro="">
      <xdr:nvCxnSpPr>
        <xdr:cNvPr id="849" name="直線コネクタ 848"/>
        <xdr:cNvCxnSpPr/>
      </xdr:nvCxnSpPr>
      <xdr:spPr>
        <a:xfrm>
          <a:off x="22072600" y="1204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58501</xdr:rowOff>
    </xdr:from>
    <xdr:to>
      <xdr:col>116</xdr:col>
      <xdr:colOff>63500</xdr:colOff>
      <xdr:row>75</xdr:row>
      <xdr:rowOff>48671</xdr:rowOff>
    </xdr:to>
    <xdr:cxnSp macro="">
      <xdr:nvCxnSpPr>
        <xdr:cNvPr id="850" name="直線コネクタ 849"/>
        <xdr:cNvCxnSpPr/>
      </xdr:nvCxnSpPr>
      <xdr:spPr>
        <a:xfrm>
          <a:off x="21323300" y="12745801"/>
          <a:ext cx="8382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34373</xdr:rowOff>
    </xdr:from>
    <xdr:ext cx="534377" cy="259045"/>
    <xdr:sp macro="" textlink="">
      <xdr:nvSpPr>
        <xdr:cNvPr id="851" name="繰出金平均値テキスト"/>
        <xdr:cNvSpPr txBox="1"/>
      </xdr:nvSpPr>
      <xdr:spPr>
        <a:xfrm>
          <a:off x="22212300" y="12378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11496</xdr:rowOff>
    </xdr:from>
    <xdr:to>
      <xdr:col>116</xdr:col>
      <xdr:colOff>114300</xdr:colOff>
      <xdr:row>73</xdr:row>
      <xdr:rowOff>113096</xdr:rowOff>
    </xdr:to>
    <xdr:sp macro="" textlink="">
      <xdr:nvSpPr>
        <xdr:cNvPr id="852" name="フローチャート: 判断 851"/>
        <xdr:cNvSpPr/>
      </xdr:nvSpPr>
      <xdr:spPr>
        <a:xfrm>
          <a:off x="22110700" y="125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96403</xdr:rowOff>
    </xdr:from>
    <xdr:to>
      <xdr:col>111</xdr:col>
      <xdr:colOff>177800</xdr:colOff>
      <xdr:row>74</xdr:row>
      <xdr:rowOff>58501</xdr:rowOff>
    </xdr:to>
    <xdr:cxnSp macro="">
      <xdr:nvCxnSpPr>
        <xdr:cNvPr id="853" name="直線コネクタ 852"/>
        <xdr:cNvCxnSpPr/>
      </xdr:nvCxnSpPr>
      <xdr:spPr>
        <a:xfrm>
          <a:off x="20434300" y="12612253"/>
          <a:ext cx="889000" cy="1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170053</xdr:rowOff>
    </xdr:from>
    <xdr:to>
      <xdr:col>112</xdr:col>
      <xdr:colOff>38100</xdr:colOff>
      <xdr:row>73</xdr:row>
      <xdr:rowOff>100203</xdr:rowOff>
    </xdr:to>
    <xdr:sp macro="" textlink="">
      <xdr:nvSpPr>
        <xdr:cNvPr id="854" name="フローチャート: 判断 853"/>
        <xdr:cNvSpPr/>
      </xdr:nvSpPr>
      <xdr:spPr>
        <a:xfrm>
          <a:off x="21272500" y="1251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116730</xdr:rowOff>
    </xdr:from>
    <xdr:ext cx="534377" cy="259045"/>
    <xdr:sp macro="" textlink="">
      <xdr:nvSpPr>
        <xdr:cNvPr id="855" name="テキスト ボックス 854"/>
        <xdr:cNvSpPr txBox="1"/>
      </xdr:nvSpPr>
      <xdr:spPr>
        <a:xfrm>
          <a:off x="21056111" y="122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96403</xdr:rowOff>
    </xdr:from>
    <xdr:to>
      <xdr:col>107</xdr:col>
      <xdr:colOff>50800</xdr:colOff>
      <xdr:row>75</xdr:row>
      <xdr:rowOff>28875</xdr:rowOff>
    </xdr:to>
    <xdr:cxnSp macro="">
      <xdr:nvCxnSpPr>
        <xdr:cNvPr id="856" name="直線コネクタ 855"/>
        <xdr:cNvCxnSpPr/>
      </xdr:nvCxnSpPr>
      <xdr:spPr>
        <a:xfrm flipV="1">
          <a:off x="19545300" y="12612253"/>
          <a:ext cx="889000" cy="2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38471</xdr:rowOff>
    </xdr:from>
    <xdr:to>
      <xdr:col>107</xdr:col>
      <xdr:colOff>101600</xdr:colOff>
      <xdr:row>73</xdr:row>
      <xdr:rowOff>140071</xdr:rowOff>
    </xdr:to>
    <xdr:sp macro="" textlink="">
      <xdr:nvSpPr>
        <xdr:cNvPr id="857" name="フローチャート: 判断 856"/>
        <xdr:cNvSpPr/>
      </xdr:nvSpPr>
      <xdr:spPr>
        <a:xfrm>
          <a:off x="20383500" y="125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156598</xdr:rowOff>
    </xdr:from>
    <xdr:ext cx="534377" cy="259045"/>
    <xdr:sp macro="" textlink="">
      <xdr:nvSpPr>
        <xdr:cNvPr id="858" name="テキスト ボックス 857"/>
        <xdr:cNvSpPr txBox="1"/>
      </xdr:nvSpPr>
      <xdr:spPr>
        <a:xfrm>
          <a:off x="20167111" y="1232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120817</xdr:rowOff>
    </xdr:from>
    <xdr:to>
      <xdr:col>102</xdr:col>
      <xdr:colOff>114300</xdr:colOff>
      <xdr:row>75</xdr:row>
      <xdr:rowOff>28875</xdr:rowOff>
    </xdr:to>
    <xdr:cxnSp macro="">
      <xdr:nvCxnSpPr>
        <xdr:cNvPr id="859" name="直線コネクタ 858"/>
        <xdr:cNvCxnSpPr/>
      </xdr:nvCxnSpPr>
      <xdr:spPr>
        <a:xfrm>
          <a:off x="18656300" y="12808117"/>
          <a:ext cx="889000" cy="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94524</xdr:rowOff>
    </xdr:from>
    <xdr:to>
      <xdr:col>102</xdr:col>
      <xdr:colOff>165100</xdr:colOff>
      <xdr:row>76</xdr:row>
      <xdr:rowOff>24674</xdr:rowOff>
    </xdr:to>
    <xdr:sp macro="" textlink="">
      <xdr:nvSpPr>
        <xdr:cNvPr id="860" name="フローチャート: 判断 859"/>
        <xdr:cNvSpPr/>
      </xdr:nvSpPr>
      <xdr:spPr>
        <a:xfrm>
          <a:off x="19494500" y="1295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15800</xdr:rowOff>
    </xdr:from>
    <xdr:ext cx="534377" cy="259045"/>
    <xdr:sp macro="" textlink="">
      <xdr:nvSpPr>
        <xdr:cNvPr id="861" name="テキスト ボックス 860"/>
        <xdr:cNvSpPr txBox="1"/>
      </xdr:nvSpPr>
      <xdr:spPr>
        <a:xfrm>
          <a:off x="19278111" y="130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71251</xdr:rowOff>
    </xdr:from>
    <xdr:to>
      <xdr:col>98</xdr:col>
      <xdr:colOff>38100</xdr:colOff>
      <xdr:row>77</xdr:row>
      <xdr:rowOff>1401</xdr:rowOff>
    </xdr:to>
    <xdr:sp macro="" textlink="">
      <xdr:nvSpPr>
        <xdr:cNvPr id="862" name="フローチャート: 判断 861"/>
        <xdr:cNvSpPr/>
      </xdr:nvSpPr>
      <xdr:spPr>
        <a:xfrm>
          <a:off x="18605500" y="1310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163978</xdr:rowOff>
    </xdr:from>
    <xdr:ext cx="534377" cy="259045"/>
    <xdr:sp macro="" textlink="">
      <xdr:nvSpPr>
        <xdr:cNvPr id="863" name="テキスト ボックス 862"/>
        <xdr:cNvSpPr txBox="1"/>
      </xdr:nvSpPr>
      <xdr:spPr>
        <a:xfrm>
          <a:off x="18389111" y="131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169321</xdr:rowOff>
    </xdr:from>
    <xdr:to>
      <xdr:col>116</xdr:col>
      <xdr:colOff>114300</xdr:colOff>
      <xdr:row>75</xdr:row>
      <xdr:rowOff>99471</xdr:rowOff>
    </xdr:to>
    <xdr:sp macro="" textlink="">
      <xdr:nvSpPr>
        <xdr:cNvPr id="869" name="楕円 868"/>
        <xdr:cNvSpPr/>
      </xdr:nvSpPr>
      <xdr:spPr>
        <a:xfrm>
          <a:off x="22110700" y="128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147748</xdr:rowOff>
    </xdr:from>
    <xdr:ext cx="534377" cy="259045"/>
    <xdr:sp macro="" textlink="">
      <xdr:nvSpPr>
        <xdr:cNvPr id="870" name="繰出金該当値テキスト"/>
        <xdr:cNvSpPr txBox="1"/>
      </xdr:nvSpPr>
      <xdr:spPr>
        <a:xfrm>
          <a:off x="22212300" y="1283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7701</xdr:rowOff>
    </xdr:from>
    <xdr:to>
      <xdr:col>112</xdr:col>
      <xdr:colOff>38100</xdr:colOff>
      <xdr:row>74</xdr:row>
      <xdr:rowOff>109301</xdr:rowOff>
    </xdr:to>
    <xdr:sp macro="" textlink="">
      <xdr:nvSpPr>
        <xdr:cNvPr id="871" name="楕円 870"/>
        <xdr:cNvSpPr/>
      </xdr:nvSpPr>
      <xdr:spPr>
        <a:xfrm>
          <a:off x="21272500" y="126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100428</xdr:rowOff>
    </xdr:from>
    <xdr:ext cx="534377" cy="259045"/>
    <xdr:sp macro="" textlink="">
      <xdr:nvSpPr>
        <xdr:cNvPr id="872" name="テキスト ボックス 871"/>
        <xdr:cNvSpPr txBox="1"/>
      </xdr:nvSpPr>
      <xdr:spPr>
        <a:xfrm>
          <a:off x="21056111" y="127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45603</xdr:rowOff>
    </xdr:from>
    <xdr:to>
      <xdr:col>107</xdr:col>
      <xdr:colOff>101600</xdr:colOff>
      <xdr:row>73</xdr:row>
      <xdr:rowOff>147203</xdr:rowOff>
    </xdr:to>
    <xdr:sp macro="" textlink="">
      <xdr:nvSpPr>
        <xdr:cNvPr id="873" name="楕円 872"/>
        <xdr:cNvSpPr/>
      </xdr:nvSpPr>
      <xdr:spPr>
        <a:xfrm>
          <a:off x="20383500" y="125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138330</xdr:rowOff>
    </xdr:from>
    <xdr:ext cx="534377" cy="259045"/>
    <xdr:sp macro="" textlink="">
      <xdr:nvSpPr>
        <xdr:cNvPr id="874" name="テキスト ボックス 873"/>
        <xdr:cNvSpPr txBox="1"/>
      </xdr:nvSpPr>
      <xdr:spPr>
        <a:xfrm>
          <a:off x="20167111" y="126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149525</xdr:rowOff>
    </xdr:from>
    <xdr:to>
      <xdr:col>102</xdr:col>
      <xdr:colOff>165100</xdr:colOff>
      <xdr:row>75</xdr:row>
      <xdr:rowOff>79675</xdr:rowOff>
    </xdr:to>
    <xdr:sp macro="" textlink="">
      <xdr:nvSpPr>
        <xdr:cNvPr id="875" name="楕円 874"/>
        <xdr:cNvSpPr/>
      </xdr:nvSpPr>
      <xdr:spPr>
        <a:xfrm>
          <a:off x="19494500" y="128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96202</xdr:rowOff>
    </xdr:from>
    <xdr:ext cx="534377" cy="259045"/>
    <xdr:sp macro="" textlink="">
      <xdr:nvSpPr>
        <xdr:cNvPr id="876" name="テキスト ボックス 875"/>
        <xdr:cNvSpPr txBox="1"/>
      </xdr:nvSpPr>
      <xdr:spPr>
        <a:xfrm>
          <a:off x="19278111" y="126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70017</xdr:rowOff>
    </xdr:from>
    <xdr:to>
      <xdr:col>98</xdr:col>
      <xdr:colOff>38100</xdr:colOff>
      <xdr:row>75</xdr:row>
      <xdr:rowOff>167</xdr:rowOff>
    </xdr:to>
    <xdr:sp macro="" textlink="">
      <xdr:nvSpPr>
        <xdr:cNvPr id="877" name="楕円 876"/>
        <xdr:cNvSpPr/>
      </xdr:nvSpPr>
      <xdr:spPr>
        <a:xfrm>
          <a:off x="18605500" y="127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16694</xdr:rowOff>
    </xdr:from>
    <xdr:ext cx="534377" cy="259045"/>
    <xdr:sp macro="" textlink="">
      <xdr:nvSpPr>
        <xdr:cNvPr id="878" name="テキスト ボックス 877"/>
        <xdr:cNvSpPr txBox="1"/>
      </xdr:nvSpPr>
      <xdr:spPr>
        <a:xfrm>
          <a:off x="18389111" y="125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住民一人当たりの性質別決算額において、類似団体や全国平均と比較して、人件費、物件費、補助費等、普通建設事業費、公債費</a:t>
          </a:r>
          <a:r>
            <a:rPr kumimoji="1" lang="ja-JP" altLang="en-US" sz="900">
              <a:solidFill>
                <a:sysClr val="windowText" lastClr="000000"/>
              </a:solidFill>
              <a:effectLst/>
              <a:latin typeface="+mn-lt"/>
              <a:ea typeface="+mn-ea"/>
              <a:cs typeface="+mn-cs"/>
            </a:rPr>
            <a:t>、積立金</a:t>
          </a:r>
          <a:r>
            <a:rPr kumimoji="1" lang="ja-JP" altLang="ja-JP" sz="900">
              <a:solidFill>
                <a:sysClr val="windowText" lastClr="000000"/>
              </a:solidFill>
              <a:effectLst/>
              <a:latin typeface="+mn-lt"/>
              <a:ea typeface="+mn-ea"/>
              <a:cs typeface="+mn-cs"/>
            </a:rPr>
            <a:t>及び投資及び出資金が高い水準にある。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人件費については、</a:t>
          </a:r>
          <a:r>
            <a:rPr lang="ja-JP" altLang="ja-JP" sz="900" b="0" i="0" baseline="0">
              <a:solidFill>
                <a:sysClr val="windowText" lastClr="000000"/>
              </a:solidFill>
              <a:effectLst/>
              <a:latin typeface="+mn-lt"/>
              <a:ea typeface="+mn-ea"/>
              <a:cs typeface="+mn-cs"/>
            </a:rPr>
            <a:t>町村合併に伴い消防及びごみ処理事業に係る一部事務組合の職員の身分をそのまま引き継</a:t>
          </a:r>
          <a:r>
            <a:rPr lang="ja-JP" altLang="en-US" sz="900" b="0" i="0" baseline="0">
              <a:solidFill>
                <a:sysClr val="windowText" lastClr="000000"/>
              </a:solidFill>
              <a:effectLst/>
              <a:latin typeface="+mn-lt"/>
              <a:ea typeface="+mn-ea"/>
              <a:cs typeface="+mn-cs"/>
            </a:rPr>
            <a:t>いだこと</a:t>
          </a:r>
          <a:r>
            <a:rPr lang="ja-JP" altLang="ja-JP" sz="900" b="0" i="0" baseline="0">
              <a:solidFill>
                <a:sysClr val="windowText" lastClr="000000"/>
              </a:solidFill>
              <a:effectLst/>
              <a:latin typeface="+mn-lt"/>
              <a:ea typeface="+mn-ea"/>
              <a:cs typeface="+mn-cs"/>
            </a:rPr>
            <a:t>が主な要因として考えられるが、職員の定員管理や給与の適正化等に努めており、町村合併を行なった平成</a:t>
          </a:r>
          <a:r>
            <a:rPr lang="en-US" altLang="ja-JP" sz="900" b="0" i="0" baseline="0">
              <a:solidFill>
                <a:sysClr val="windowText" lastClr="000000"/>
              </a:solidFill>
              <a:effectLst/>
              <a:latin typeface="+mn-lt"/>
              <a:ea typeface="+mn-ea"/>
              <a:cs typeface="+mn-cs"/>
            </a:rPr>
            <a:t>16</a:t>
          </a:r>
          <a:r>
            <a:rPr lang="ja-JP" altLang="ja-JP" sz="900" b="0" i="0" baseline="0">
              <a:solidFill>
                <a:sysClr val="windowText" lastClr="000000"/>
              </a:solidFill>
              <a:effectLst/>
              <a:latin typeface="+mn-lt"/>
              <a:ea typeface="+mn-ea"/>
              <a:cs typeface="+mn-cs"/>
            </a:rPr>
            <a:t>年度と比較して、職員数で△</a:t>
          </a:r>
          <a:r>
            <a:rPr lang="en-US" altLang="ja-JP" sz="900" b="0" i="0" baseline="0">
              <a:solidFill>
                <a:sysClr val="windowText" lastClr="000000"/>
              </a:solidFill>
              <a:effectLst/>
              <a:latin typeface="+mn-lt"/>
              <a:ea typeface="+mn-ea"/>
              <a:cs typeface="+mn-cs"/>
            </a:rPr>
            <a:t>177</a:t>
          </a:r>
          <a:r>
            <a:rPr lang="ja-JP" altLang="ja-JP" sz="900" b="0" i="0" baseline="0">
              <a:solidFill>
                <a:sysClr val="windowText" lastClr="000000"/>
              </a:solidFill>
              <a:effectLst/>
              <a:latin typeface="+mn-lt"/>
              <a:ea typeface="+mn-ea"/>
              <a:cs typeface="+mn-cs"/>
            </a:rPr>
            <a:t>人、金額で△</a:t>
          </a:r>
          <a:r>
            <a:rPr lang="en-US" altLang="ja-JP" sz="900" b="0" i="0" baseline="0">
              <a:solidFill>
                <a:sysClr val="windowText" lastClr="000000"/>
              </a:solidFill>
              <a:effectLst/>
              <a:latin typeface="+mn-lt"/>
              <a:ea typeface="+mn-ea"/>
              <a:cs typeface="+mn-cs"/>
            </a:rPr>
            <a:t>1,353,232</a:t>
          </a:r>
          <a:r>
            <a:rPr lang="ja-JP" altLang="ja-JP" sz="900" b="0" i="0" baseline="0">
              <a:solidFill>
                <a:sysClr val="windowText" lastClr="000000"/>
              </a:solidFill>
              <a:effectLst/>
              <a:latin typeface="+mn-lt"/>
              <a:ea typeface="+mn-ea"/>
              <a:cs typeface="+mn-cs"/>
            </a:rPr>
            <a:t>千円減少している。</a:t>
          </a:r>
          <a:endParaRPr lang="ja-JP" altLang="ja-JP" sz="900">
            <a:solidFill>
              <a:sysClr val="windowText" lastClr="000000"/>
            </a:solidFill>
            <a:effectLst/>
          </a:endParaRPr>
        </a:p>
        <a:p>
          <a:pPr rtl="0" eaLnBrk="1" fontAlgn="auto" latinLnBrk="0" hangingPunct="1"/>
          <a:r>
            <a:rPr kumimoji="1" lang="ja-JP" altLang="ja-JP" sz="900">
              <a:solidFill>
                <a:sysClr val="windowText" lastClr="000000"/>
              </a:solidFill>
              <a:effectLst/>
              <a:latin typeface="+mn-lt"/>
              <a:ea typeface="+mn-ea"/>
              <a:cs typeface="+mn-cs"/>
            </a:rPr>
            <a:t>　物件費については、</a:t>
          </a:r>
          <a:r>
            <a:rPr lang="ja-JP" altLang="ja-JP" sz="900" b="0" i="0" baseline="0">
              <a:solidFill>
                <a:sysClr val="windowText" lastClr="000000"/>
              </a:solidFill>
              <a:effectLst/>
              <a:latin typeface="+mn-lt"/>
              <a:ea typeface="+mn-ea"/>
              <a:cs typeface="+mn-cs"/>
            </a:rPr>
            <a:t>県内最南端（県庁まで約</a:t>
          </a:r>
          <a:r>
            <a:rPr lang="en-US" altLang="ja-JP" sz="900" b="0" i="0" baseline="0">
              <a:solidFill>
                <a:sysClr val="windowText" lastClr="000000"/>
              </a:solidFill>
              <a:effectLst/>
              <a:latin typeface="+mn-lt"/>
              <a:ea typeface="+mn-ea"/>
              <a:cs typeface="+mn-cs"/>
            </a:rPr>
            <a:t>130㎞</a:t>
          </a:r>
          <a:r>
            <a:rPr lang="ja-JP" altLang="ja-JP" sz="900" b="0" i="0" baseline="0">
              <a:solidFill>
                <a:sysClr val="windowText" lastClr="000000"/>
              </a:solidFill>
              <a:effectLst/>
              <a:latin typeface="+mn-lt"/>
              <a:ea typeface="+mn-ea"/>
              <a:cs typeface="+mn-cs"/>
            </a:rPr>
            <a:t>）に位置するなど地理的条件により発生する旅費及び燃料費等の経費や</a:t>
          </a: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町単独で実施している消防及びごみ処理施設の運営経費などが、物件費を押し上げる要因と考えられる。</a:t>
          </a:r>
          <a:endParaRPr lang="ja-JP" altLang="ja-JP" sz="9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　補助費については、</a:t>
          </a:r>
          <a:r>
            <a:rPr kumimoji="1" lang="ja-JP" altLang="en-US" sz="900">
              <a:solidFill>
                <a:sysClr val="windowText" lastClr="000000"/>
              </a:solidFill>
              <a:effectLst/>
              <a:latin typeface="+mn-lt"/>
              <a:ea typeface="+mn-ea"/>
              <a:cs typeface="+mn-cs"/>
            </a:rPr>
            <a:t>し</a:t>
          </a:r>
          <a:r>
            <a:rPr kumimoji="1" lang="ja-JP" altLang="ja-JP" sz="900">
              <a:solidFill>
                <a:sysClr val="windowText" lastClr="000000"/>
              </a:solidFill>
              <a:effectLst/>
              <a:latin typeface="+mn-lt"/>
              <a:ea typeface="+mn-ea"/>
              <a:cs typeface="+mn-cs"/>
            </a:rPr>
            <a:t>尿処理施設やごみ処理施設の広域化に伴い、施設の建設経費に係る負担金が増加したことで高い水準にあるが、平成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年度は、前年度と比較して、その建設経費に係る負担金の減少などにより減少している。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普通建設事業については、水産業を町の基幹産業としていることにより、漁港施設等の整備に多額の経費を要していること、また、</a:t>
          </a:r>
          <a:r>
            <a:rPr lang="ja-JP" altLang="ja-JP" sz="900" b="0" i="0" baseline="0">
              <a:solidFill>
                <a:sysClr val="windowText" lastClr="000000"/>
              </a:solidFill>
              <a:effectLst/>
              <a:latin typeface="+mn-lt"/>
              <a:ea typeface="+mn-ea"/>
              <a:cs typeface="+mn-cs"/>
            </a:rPr>
            <a:t>半島部を多く有する地理的要件などもあり、道路整備にも多くの経費を要していることが主な要因と考えられる。特に</a:t>
          </a:r>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26</a:t>
          </a:r>
          <a:r>
            <a:rPr kumimoji="1" lang="ja-JP" altLang="ja-JP" sz="900">
              <a:solidFill>
                <a:sysClr val="windowText" lastClr="000000"/>
              </a:solidFill>
              <a:effectLst/>
              <a:latin typeface="+mn-lt"/>
              <a:ea typeface="+mn-ea"/>
              <a:cs typeface="+mn-cs"/>
            </a:rPr>
            <a:t>年度及び平成</a:t>
          </a:r>
          <a:r>
            <a:rPr kumimoji="1" lang="en-US" altLang="ja-JP" sz="900">
              <a:solidFill>
                <a:sysClr val="windowText" lastClr="000000"/>
              </a:solidFill>
              <a:effectLst/>
              <a:latin typeface="+mn-lt"/>
              <a:ea typeface="+mn-ea"/>
              <a:cs typeface="+mn-cs"/>
            </a:rPr>
            <a:t>27</a:t>
          </a:r>
          <a:r>
            <a:rPr kumimoji="1" lang="ja-JP" altLang="ja-JP" sz="900">
              <a:solidFill>
                <a:sysClr val="windowText" lastClr="000000"/>
              </a:solidFill>
              <a:effectLst/>
              <a:latin typeface="+mn-lt"/>
              <a:ea typeface="+mn-ea"/>
              <a:cs typeface="+mn-cs"/>
            </a:rPr>
            <a:t>年度においては、</a:t>
          </a:r>
          <a:r>
            <a:rPr lang="ja-JP" altLang="ja-JP" sz="900" b="0" i="0" baseline="0">
              <a:solidFill>
                <a:sysClr val="windowText" lastClr="000000"/>
              </a:solidFill>
              <a:effectLst/>
              <a:latin typeface="+mn-lt"/>
              <a:ea typeface="+mn-ea"/>
              <a:cs typeface="+mn-cs"/>
            </a:rPr>
            <a:t>消防庁舎や新庁舎の建設、消防救急デジタル無線の整備などにより、全国、類似団体と比較して高い水準となっている。</a:t>
          </a:r>
          <a:endParaRPr lang="ja-JP" altLang="ja-JP" sz="9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900" b="0" i="0" baseline="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公債費については、</a:t>
          </a:r>
          <a:r>
            <a:rPr lang="ja-JP" altLang="ja-JP" sz="900" b="0" i="0" baseline="0">
              <a:solidFill>
                <a:sysClr val="windowText" lastClr="000000"/>
              </a:solidFill>
              <a:effectLst/>
              <a:latin typeface="+mn-lt"/>
              <a:ea typeface="+mn-ea"/>
              <a:cs typeface="+mn-cs"/>
            </a:rPr>
            <a:t>地方債を伴う事業については、特に緊急性・重要性を考慮しながら優先順位をつけて計画的な実施に努めており、地方債残高は、合併当初と比較して約</a:t>
          </a:r>
          <a:r>
            <a:rPr lang="en-US" altLang="ja-JP" sz="900" b="0" i="0" baseline="0">
              <a:solidFill>
                <a:sysClr val="windowText" lastClr="000000"/>
              </a:solidFill>
              <a:effectLst/>
              <a:latin typeface="+mn-lt"/>
              <a:ea typeface="+mn-ea"/>
              <a:cs typeface="+mn-cs"/>
            </a:rPr>
            <a:t>54</a:t>
          </a:r>
          <a:r>
            <a:rPr lang="ja-JP" altLang="ja-JP" sz="900" b="0" i="0" baseline="0">
              <a:solidFill>
                <a:sysClr val="windowText" lastClr="000000"/>
              </a:solidFill>
              <a:effectLst/>
              <a:latin typeface="+mn-lt"/>
              <a:ea typeface="+mn-ea"/>
              <a:cs typeface="+mn-cs"/>
            </a:rPr>
            <a:t>億</a:t>
          </a:r>
          <a:r>
            <a:rPr lang="en-US" altLang="ja-JP" sz="900" b="0" i="0" baseline="0">
              <a:solidFill>
                <a:sysClr val="windowText" lastClr="000000"/>
              </a:solidFill>
              <a:effectLst/>
              <a:latin typeface="+mn-lt"/>
              <a:ea typeface="+mn-ea"/>
              <a:cs typeface="+mn-cs"/>
            </a:rPr>
            <a:t>8</a:t>
          </a:r>
          <a:r>
            <a:rPr lang="ja-JP" altLang="ja-JP" sz="900" b="0" i="0" baseline="0">
              <a:solidFill>
                <a:sysClr val="windowText" lastClr="000000"/>
              </a:solidFill>
              <a:effectLst/>
              <a:latin typeface="+mn-lt"/>
              <a:ea typeface="+mn-ea"/>
              <a:cs typeface="+mn-cs"/>
            </a:rPr>
            <a:t>千万円減少しているものの、全国及び類似団体と比較すると高い水準にあり、さらなる地方債発行の抑制に取り組む必要がある。</a:t>
          </a:r>
          <a:endParaRPr kumimoji="1" lang="en-US" altLang="ja-JP" sz="9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900" b="0" i="0" baseline="0">
              <a:solidFill>
                <a:sysClr val="windowText" lastClr="000000"/>
              </a:solidFill>
              <a:effectLst/>
              <a:latin typeface="+mn-lt"/>
              <a:ea typeface="+mn-ea"/>
              <a:cs typeface="+mn-cs"/>
            </a:rPr>
            <a:t>　積立金については、</a:t>
          </a:r>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年度は、基金の使途の明確化を図るため、基金の再編を行ったことによる新設基金への積立が主な要因となっている。</a:t>
          </a:r>
          <a:endParaRPr lang="ja-JP" altLang="ja-JP" sz="900">
            <a:solidFill>
              <a:sysClr val="windowText" lastClr="000000"/>
            </a:solidFill>
            <a:effectLst/>
          </a:endParaRPr>
        </a:p>
        <a:p>
          <a:pPr rtl="0" eaLnBrk="1" fontAlgn="auto" latinLnBrk="0" hangingPunct="1"/>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投資及び出資金については、上水道事業会計が実施する老朽管更新事業等に対する出資金であり、</a:t>
          </a:r>
          <a:r>
            <a:rPr kumimoji="1" lang="ja-JP" altLang="ja-JP" sz="90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半島部を多く有する地理的要件などもあり、管路の延長も長く老朽化も進んでいることから、今後も増加していくことが見込まれる。</a:t>
          </a:r>
          <a:endParaRPr lang="ja-JP" altLang="ja-JP" sz="900">
            <a:solidFill>
              <a:sysClr val="windowText" lastClr="000000"/>
            </a:solidFill>
            <a:effectLst/>
          </a:endParaRPr>
        </a:p>
        <a:p>
          <a:pPr rtl="0" eaLnBrk="1" fontAlgn="auto" latinLnBrk="0" hangingPunct="1"/>
          <a:r>
            <a:rPr kumimoji="1" lang="ja-JP" altLang="ja-JP" sz="900" b="0" i="0" baseline="0">
              <a:solidFill>
                <a:sysClr val="windowText" lastClr="000000"/>
              </a:solidFill>
              <a:effectLst/>
              <a:latin typeface="+mn-lt"/>
              <a:ea typeface="+mn-ea"/>
              <a:cs typeface="+mn-cs"/>
            </a:rPr>
            <a:t>　こうしたことを踏まえ、</a:t>
          </a:r>
          <a:r>
            <a:rPr lang="ja-JP" altLang="ja-JP" sz="900" b="0" i="0" baseline="0">
              <a:solidFill>
                <a:sysClr val="windowText" lastClr="000000"/>
              </a:solidFill>
              <a:effectLst/>
              <a:latin typeface="+mn-lt"/>
              <a:ea typeface="+mn-ea"/>
              <a:cs typeface="+mn-cs"/>
            </a:rPr>
            <a:t>今後も引続き職員の適正な人員配置や定員の適正化を図り人件費の削減に努めるとともに、選択と集中、緊急度・優先度を考慮した投資に努め、将来に負担を残さないよう身の丈にあった財政運営を行う。</a:t>
          </a:r>
          <a:endParaRPr lang="ja-JP" altLang="ja-JP" sz="900">
            <a:solidFill>
              <a:sysClr val="windowText" lastClr="000000"/>
            </a:solidFill>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22,019
21,924
238.99
17,822,751
16,922,051
829,869
9,842,782
21,289,437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90170</xdr:rowOff>
    </xdr:from>
    <xdr:to>
      <xdr:col>24</xdr:col>
      <xdr:colOff>62865</xdr:colOff>
      <xdr:row>38</xdr:row>
      <xdr:rowOff>119380</xdr:rowOff>
    </xdr:to>
    <xdr:cxnSp macro="">
      <xdr:nvCxnSpPr>
        <xdr:cNvPr id="56" name="直線コネクタ 55"/>
        <xdr:cNvCxnSpPr/>
      </xdr:nvCxnSpPr>
      <xdr:spPr>
        <a:xfrm flipV="1">
          <a:off x="4633595" y="5233670"/>
          <a:ext cx="1270" cy="140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123207</xdr:rowOff>
    </xdr:from>
    <xdr:ext cx="469744" cy="259045"/>
    <xdr:sp macro="" textlink="">
      <xdr:nvSpPr>
        <xdr:cNvPr id="57" name="議会費最小値テキスト"/>
        <xdr:cNvSpPr txBox="1"/>
      </xdr:nvSpPr>
      <xdr:spPr>
        <a:xfrm>
          <a:off x="4686300" y="66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119380</xdr:rowOff>
    </xdr:from>
    <xdr:to>
      <xdr:col>24</xdr:col>
      <xdr:colOff>152400</xdr:colOff>
      <xdr:row>38</xdr:row>
      <xdr:rowOff>119380</xdr:rowOff>
    </xdr:to>
    <xdr:cxnSp macro="">
      <xdr:nvCxnSpPr>
        <xdr:cNvPr id="58" name="直線コネクタ 57"/>
        <xdr:cNvCxnSpPr/>
      </xdr:nvCxnSpPr>
      <xdr:spPr>
        <a:xfrm>
          <a:off x="4546600" y="663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36847</xdr:rowOff>
    </xdr:from>
    <xdr:ext cx="469744" cy="259045"/>
    <xdr:sp macro="" textlink="">
      <xdr:nvSpPr>
        <xdr:cNvPr id="59" name="議会費最大値テキスト"/>
        <xdr:cNvSpPr txBox="1"/>
      </xdr:nvSpPr>
      <xdr:spPr>
        <a:xfrm>
          <a:off x="4686300" y="50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90170</xdr:rowOff>
    </xdr:from>
    <xdr:to>
      <xdr:col>24</xdr:col>
      <xdr:colOff>152400</xdr:colOff>
      <xdr:row>30</xdr:row>
      <xdr:rowOff>90170</xdr:rowOff>
    </xdr:to>
    <xdr:cxnSp macro="">
      <xdr:nvCxnSpPr>
        <xdr:cNvPr id="60" name="直線コネクタ 59"/>
        <xdr:cNvCxnSpPr/>
      </xdr:nvCxnSpPr>
      <xdr:spPr>
        <a:xfrm>
          <a:off x="4546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57150</xdr:rowOff>
    </xdr:from>
    <xdr:to>
      <xdr:col>24</xdr:col>
      <xdr:colOff>63500</xdr:colOff>
      <xdr:row>39</xdr:row>
      <xdr:rowOff>43180</xdr:rowOff>
    </xdr:to>
    <xdr:cxnSp macro="">
      <xdr:nvCxnSpPr>
        <xdr:cNvPr id="61" name="直線コネクタ 60"/>
        <xdr:cNvCxnSpPr/>
      </xdr:nvCxnSpPr>
      <xdr:spPr>
        <a:xfrm flipV="1">
          <a:off x="3797300" y="6572250"/>
          <a:ext cx="8382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133367</xdr:rowOff>
    </xdr:from>
    <xdr:ext cx="469744" cy="259045"/>
    <xdr:sp macro="" textlink="">
      <xdr:nvSpPr>
        <xdr:cNvPr id="62" name="議会費平均値テキスト"/>
        <xdr:cNvSpPr txBox="1"/>
      </xdr:nvSpPr>
      <xdr:spPr>
        <a:xfrm>
          <a:off x="4686300" y="579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110490</xdr:rowOff>
    </xdr:from>
    <xdr:to>
      <xdr:col>24</xdr:col>
      <xdr:colOff>114300</xdr:colOff>
      <xdr:row>35</xdr:row>
      <xdr:rowOff>40640</xdr:rowOff>
    </xdr:to>
    <xdr:sp macro="" textlink="">
      <xdr:nvSpPr>
        <xdr:cNvPr id="63" name="フローチャート: 判断 62"/>
        <xdr:cNvSpPr/>
      </xdr:nvSpPr>
      <xdr:spPr>
        <a:xfrm>
          <a:off x="45847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113030</xdr:rowOff>
    </xdr:from>
    <xdr:to>
      <xdr:col>19</xdr:col>
      <xdr:colOff>177800</xdr:colOff>
      <xdr:row>39</xdr:row>
      <xdr:rowOff>43180</xdr:rowOff>
    </xdr:to>
    <xdr:cxnSp macro="">
      <xdr:nvCxnSpPr>
        <xdr:cNvPr id="64" name="直線コネクタ 63"/>
        <xdr:cNvCxnSpPr/>
      </xdr:nvCxnSpPr>
      <xdr:spPr>
        <a:xfrm>
          <a:off x="2908300" y="6456680"/>
          <a:ext cx="88900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139700</xdr:rowOff>
    </xdr:from>
    <xdr:to>
      <xdr:col>20</xdr:col>
      <xdr:colOff>38100</xdr:colOff>
      <xdr:row>35</xdr:row>
      <xdr:rowOff>69850</xdr:rowOff>
    </xdr:to>
    <xdr:sp macro="" textlink="">
      <xdr:nvSpPr>
        <xdr:cNvPr id="65" name="フローチャート: 判断 64"/>
        <xdr:cNvSpPr/>
      </xdr:nvSpPr>
      <xdr:spPr>
        <a:xfrm>
          <a:off x="3746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86377</xdr:rowOff>
    </xdr:from>
    <xdr:ext cx="469744" cy="259045"/>
    <xdr:sp macro="" textlink="">
      <xdr:nvSpPr>
        <xdr:cNvPr id="66" name="テキスト ボックス 65"/>
        <xdr:cNvSpPr txBox="1"/>
      </xdr:nvSpPr>
      <xdr:spPr>
        <a:xfrm>
          <a:off x="3562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113030</xdr:rowOff>
    </xdr:from>
    <xdr:to>
      <xdr:col>15</xdr:col>
      <xdr:colOff>50800</xdr:colOff>
      <xdr:row>37</xdr:row>
      <xdr:rowOff>162560</xdr:rowOff>
    </xdr:to>
    <xdr:cxnSp macro="">
      <xdr:nvCxnSpPr>
        <xdr:cNvPr id="67" name="直線コネクタ 66"/>
        <xdr:cNvCxnSpPr/>
      </xdr:nvCxnSpPr>
      <xdr:spPr>
        <a:xfrm flipV="1">
          <a:off x="2019300" y="64566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5080</xdr:rowOff>
    </xdr:from>
    <xdr:to>
      <xdr:col>15</xdr:col>
      <xdr:colOff>101600</xdr:colOff>
      <xdr:row>31</xdr:row>
      <xdr:rowOff>106680</xdr:rowOff>
    </xdr:to>
    <xdr:sp macro="" textlink="">
      <xdr:nvSpPr>
        <xdr:cNvPr id="68" name="フローチャート: 判断 67"/>
        <xdr:cNvSpPr/>
      </xdr:nvSpPr>
      <xdr:spPr>
        <a:xfrm>
          <a:off x="2857500" y="53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123207</xdr:rowOff>
    </xdr:from>
    <xdr:ext cx="469744" cy="259045"/>
    <xdr:sp macro="" textlink="">
      <xdr:nvSpPr>
        <xdr:cNvPr id="69" name="テキスト ボックス 68"/>
        <xdr:cNvSpPr txBox="1"/>
      </xdr:nvSpPr>
      <xdr:spPr>
        <a:xfrm>
          <a:off x="2673428" y="50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162560</xdr:rowOff>
    </xdr:from>
    <xdr:to>
      <xdr:col>10</xdr:col>
      <xdr:colOff>114300</xdr:colOff>
      <xdr:row>38</xdr:row>
      <xdr:rowOff>158750</xdr:rowOff>
    </xdr:to>
    <xdr:cxnSp macro="">
      <xdr:nvCxnSpPr>
        <xdr:cNvPr id="70" name="直線コネクタ 69"/>
        <xdr:cNvCxnSpPr/>
      </xdr:nvCxnSpPr>
      <xdr:spPr>
        <a:xfrm flipV="1">
          <a:off x="1130300" y="650621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33020</xdr:rowOff>
    </xdr:from>
    <xdr:to>
      <xdr:col>10</xdr:col>
      <xdr:colOff>165100</xdr:colOff>
      <xdr:row>33</xdr:row>
      <xdr:rowOff>134620</xdr:rowOff>
    </xdr:to>
    <xdr:sp macro="" textlink="">
      <xdr:nvSpPr>
        <xdr:cNvPr id="71" name="フローチャート: 判断 70"/>
        <xdr:cNvSpPr/>
      </xdr:nvSpPr>
      <xdr:spPr>
        <a:xfrm>
          <a:off x="1968500" y="569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151147</xdr:rowOff>
    </xdr:from>
    <xdr:ext cx="469744" cy="259045"/>
    <xdr:sp macro="" textlink="">
      <xdr:nvSpPr>
        <xdr:cNvPr id="72" name="テキスト ボックス 71"/>
        <xdr:cNvSpPr txBox="1"/>
      </xdr:nvSpPr>
      <xdr:spPr>
        <a:xfrm>
          <a:off x="1784428" y="54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153670</xdr:rowOff>
    </xdr:from>
    <xdr:to>
      <xdr:col>6</xdr:col>
      <xdr:colOff>38100</xdr:colOff>
      <xdr:row>34</xdr:row>
      <xdr:rowOff>83820</xdr:rowOff>
    </xdr:to>
    <xdr:sp macro="" textlink="">
      <xdr:nvSpPr>
        <xdr:cNvPr id="73" name="フローチャート: 判断 72"/>
        <xdr:cNvSpPr/>
      </xdr:nvSpPr>
      <xdr:spPr>
        <a:xfrm>
          <a:off x="1079500" y="581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100347</xdr:rowOff>
    </xdr:from>
    <xdr:ext cx="469744" cy="259045"/>
    <xdr:sp macro="" textlink="">
      <xdr:nvSpPr>
        <xdr:cNvPr id="74" name="テキスト ボックス 73"/>
        <xdr:cNvSpPr txBox="1"/>
      </xdr:nvSpPr>
      <xdr:spPr>
        <a:xfrm>
          <a:off x="895428" y="558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80" name="楕円 79"/>
        <xdr:cNvSpPr/>
      </xdr:nvSpPr>
      <xdr:spPr>
        <a:xfrm>
          <a:off x="458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469744" cy="259045"/>
    <xdr:sp macro="" textlink="">
      <xdr:nvSpPr>
        <xdr:cNvPr id="81" name="議会費該当値テキスト"/>
        <xdr:cNvSpPr txBox="1"/>
      </xdr:nvSpPr>
      <xdr:spPr>
        <a:xfrm>
          <a:off x="4686300" y="643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163830</xdr:rowOff>
    </xdr:from>
    <xdr:to>
      <xdr:col>20</xdr:col>
      <xdr:colOff>38100</xdr:colOff>
      <xdr:row>39</xdr:row>
      <xdr:rowOff>93980</xdr:rowOff>
    </xdr:to>
    <xdr:sp macro="" textlink="">
      <xdr:nvSpPr>
        <xdr:cNvPr id="82" name="楕円 81"/>
        <xdr:cNvSpPr/>
      </xdr:nvSpPr>
      <xdr:spPr>
        <a:xfrm>
          <a:off x="3746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85107</xdr:rowOff>
    </xdr:from>
    <xdr:ext cx="469744" cy="259045"/>
    <xdr:sp macro="" textlink="">
      <xdr:nvSpPr>
        <xdr:cNvPr id="83" name="テキスト ボックス 82"/>
        <xdr:cNvSpPr txBox="1"/>
      </xdr:nvSpPr>
      <xdr:spPr>
        <a:xfrm>
          <a:off x="3562428" y="677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62230</xdr:rowOff>
    </xdr:from>
    <xdr:to>
      <xdr:col>15</xdr:col>
      <xdr:colOff>101600</xdr:colOff>
      <xdr:row>37</xdr:row>
      <xdr:rowOff>163830</xdr:rowOff>
    </xdr:to>
    <xdr:sp macro="" textlink="">
      <xdr:nvSpPr>
        <xdr:cNvPr id="84" name="楕円 83"/>
        <xdr:cNvSpPr/>
      </xdr:nvSpPr>
      <xdr:spPr>
        <a:xfrm>
          <a:off x="2857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154957</xdr:rowOff>
    </xdr:from>
    <xdr:ext cx="469744" cy="259045"/>
    <xdr:sp macro="" textlink="">
      <xdr:nvSpPr>
        <xdr:cNvPr id="85" name="テキスト ボックス 84"/>
        <xdr:cNvSpPr txBox="1"/>
      </xdr:nvSpPr>
      <xdr:spPr>
        <a:xfrm>
          <a:off x="2673428"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111760</xdr:rowOff>
    </xdr:from>
    <xdr:to>
      <xdr:col>10</xdr:col>
      <xdr:colOff>165100</xdr:colOff>
      <xdr:row>38</xdr:row>
      <xdr:rowOff>41910</xdr:rowOff>
    </xdr:to>
    <xdr:sp macro="" textlink="">
      <xdr:nvSpPr>
        <xdr:cNvPr id="86" name="楕円 85"/>
        <xdr:cNvSpPr/>
      </xdr:nvSpPr>
      <xdr:spPr>
        <a:xfrm>
          <a:off x="1968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33037</xdr:rowOff>
    </xdr:from>
    <xdr:ext cx="469744" cy="259045"/>
    <xdr:sp macro="" textlink="">
      <xdr:nvSpPr>
        <xdr:cNvPr id="87" name="テキスト ボックス 86"/>
        <xdr:cNvSpPr txBox="1"/>
      </xdr:nvSpPr>
      <xdr:spPr>
        <a:xfrm>
          <a:off x="1784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107950</xdr:rowOff>
    </xdr:from>
    <xdr:to>
      <xdr:col>6</xdr:col>
      <xdr:colOff>38100</xdr:colOff>
      <xdr:row>39</xdr:row>
      <xdr:rowOff>38100</xdr:rowOff>
    </xdr:to>
    <xdr:sp macro="" textlink="">
      <xdr:nvSpPr>
        <xdr:cNvPr id="88" name="楕円 87"/>
        <xdr:cNvSpPr/>
      </xdr:nvSpPr>
      <xdr:spPr>
        <a:xfrm>
          <a:off x="1079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29227</xdr:rowOff>
    </xdr:from>
    <xdr:ext cx="469744" cy="259045"/>
    <xdr:sp macro="" textlink="">
      <xdr:nvSpPr>
        <xdr:cNvPr id="89" name="テキスト ボックス 88"/>
        <xdr:cNvSpPr txBox="1"/>
      </xdr:nvSpPr>
      <xdr:spPr>
        <a:xfrm>
          <a:off x="895428"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29985</xdr:rowOff>
    </xdr:from>
    <xdr:to>
      <xdr:col>24</xdr:col>
      <xdr:colOff>62865</xdr:colOff>
      <xdr:row>59</xdr:row>
      <xdr:rowOff>17411</xdr:rowOff>
    </xdr:to>
    <xdr:cxnSp macro="">
      <xdr:nvCxnSpPr>
        <xdr:cNvPr id="114" name="直線コネクタ 113"/>
        <xdr:cNvCxnSpPr/>
      </xdr:nvCxnSpPr>
      <xdr:spPr>
        <a:xfrm flipV="1">
          <a:off x="4633595" y="8773935"/>
          <a:ext cx="1270" cy="1359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21238</xdr:rowOff>
    </xdr:from>
    <xdr:ext cx="534377" cy="259045"/>
    <xdr:sp macro="" textlink="">
      <xdr:nvSpPr>
        <xdr:cNvPr id="115" name="総務費最小値テキスト"/>
        <xdr:cNvSpPr txBox="1"/>
      </xdr:nvSpPr>
      <xdr:spPr>
        <a:xfrm>
          <a:off x="4686300" y="1013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17411</xdr:rowOff>
    </xdr:from>
    <xdr:to>
      <xdr:col>24</xdr:col>
      <xdr:colOff>152400</xdr:colOff>
      <xdr:row>59</xdr:row>
      <xdr:rowOff>17411</xdr:rowOff>
    </xdr:to>
    <xdr:cxnSp macro="">
      <xdr:nvCxnSpPr>
        <xdr:cNvPr id="116" name="直線コネクタ 115"/>
        <xdr:cNvCxnSpPr/>
      </xdr:nvCxnSpPr>
      <xdr:spPr>
        <a:xfrm>
          <a:off x="4546600" y="10132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148112</xdr:rowOff>
    </xdr:from>
    <xdr:ext cx="599010" cy="259045"/>
    <xdr:sp macro="" textlink="">
      <xdr:nvSpPr>
        <xdr:cNvPr id="117" name="総務費最大値テキスト"/>
        <xdr:cNvSpPr txBox="1"/>
      </xdr:nvSpPr>
      <xdr:spPr>
        <a:xfrm>
          <a:off x="4686300" y="854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29985</xdr:rowOff>
    </xdr:from>
    <xdr:to>
      <xdr:col>24</xdr:col>
      <xdr:colOff>152400</xdr:colOff>
      <xdr:row>51</xdr:row>
      <xdr:rowOff>29985</xdr:rowOff>
    </xdr:to>
    <xdr:cxnSp macro="">
      <xdr:nvCxnSpPr>
        <xdr:cNvPr id="118" name="直線コネクタ 117"/>
        <xdr:cNvCxnSpPr/>
      </xdr:nvCxnSpPr>
      <xdr:spPr>
        <a:xfrm>
          <a:off x="4546600" y="877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29985</xdr:rowOff>
    </xdr:from>
    <xdr:to>
      <xdr:col>24</xdr:col>
      <xdr:colOff>63500</xdr:colOff>
      <xdr:row>54</xdr:row>
      <xdr:rowOff>118846</xdr:rowOff>
    </xdr:to>
    <xdr:cxnSp macro="">
      <xdr:nvCxnSpPr>
        <xdr:cNvPr id="119" name="直線コネクタ 118"/>
        <xdr:cNvCxnSpPr/>
      </xdr:nvCxnSpPr>
      <xdr:spPr>
        <a:xfrm flipV="1">
          <a:off x="3797300" y="8773935"/>
          <a:ext cx="838200" cy="60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154792</xdr:rowOff>
    </xdr:from>
    <xdr:ext cx="599010" cy="259045"/>
    <xdr:sp macro="" textlink="">
      <xdr:nvSpPr>
        <xdr:cNvPr id="120" name="総務費平均値テキスト"/>
        <xdr:cNvSpPr txBox="1"/>
      </xdr:nvSpPr>
      <xdr:spPr>
        <a:xfrm>
          <a:off x="4686300" y="9413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4915</xdr:rowOff>
    </xdr:from>
    <xdr:to>
      <xdr:col>24</xdr:col>
      <xdr:colOff>114300</xdr:colOff>
      <xdr:row>55</xdr:row>
      <xdr:rowOff>106515</xdr:rowOff>
    </xdr:to>
    <xdr:sp macro="" textlink="">
      <xdr:nvSpPr>
        <xdr:cNvPr id="121" name="フローチャート: 判断 120"/>
        <xdr:cNvSpPr/>
      </xdr:nvSpPr>
      <xdr:spPr>
        <a:xfrm>
          <a:off x="4584700" y="94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86513</xdr:rowOff>
    </xdr:from>
    <xdr:to>
      <xdr:col>19</xdr:col>
      <xdr:colOff>177800</xdr:colOff>
      <xdr:row>54</xdr:row>
      <xdr:rowOff>118846</xdr:rowOff>
    </xdr:to>
    <xdr:cxnSp macro="">
      <xdr:nvCxnSpPr>
        <xdr:cNvPr id="122" name="直線コネクタ 121"/>
        <xdr:cNvCxnSpPr/>
      </xdr:nvCxnSpPr>
      <xdr:spPr>
        <a:xfrm>
          <a:off x="2908300" y="8830463"/>
          <a:ext cx="889000" cy="5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156223</xdr:rowOff>
    </xdr:from>
    <xdr:to>
      <xdr:col>20</xdr:col>
      <xdr:colOff>38100</xdr:colOff>
      <xdr:row>56</xdr:row>
      <xdr:rowOff>86373</xdr:rowOff>
    </xdr:to>
    <xdr:sp macro="" textlink="">
      <xdr:nvSpPr>
        <xdr:cNvPr id="123" name="フローチャート: 判断 122"/>
        <xdr:cNvSpPr/>
      </xdr:nvSpPr>
      <xdr:spPr>
        <a:xfrm>
          <a:off x="3746500" y="958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77500</xdr:rowOff>
    </xdr:from>
    <xdr:ext cx="599010" cy="259045"/>
    <xdr:sp macro="" textlink="">
      <xdr:nvSpPr>
        <xdr:cNvPr id="124" name="テキスト ボックス 123"/>
        <xdr:cNvSpPr txBox="1"/>
      </xdr:nvSpPr>
      <xdr:spPr>
        <a:xfrm>
          <a:off x="3497795" y="967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86513</xdr:rowOff>
    </xdr:from>
    <xdr:to>
      <xdr:col>15</xdr:col>
      <xdr:colOff>50800</xdr:colOff>
      <xdr:row>51</xdr:row>
      <xdr:rowOff>162573</xdr:rowOff>
    </xdr:to>
    <xdr:cxnSp macro="">
      <xdr:nvCxnSpPr>
        <xdr:cNvPr id="125" name="直線コネクタ 124"/>
        <xdr:cNvCxnSpPr/>
      </xdr:nvCxnSpPr>
      <xdr:spPr>
        <a:xfrm flipV="1">
          <a:off x="2019300" y="8830463"/>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110833</xdr:rowOff>
    </xdr:from>
    <xdr:to>
      <xdr:col>15</xdr:col>
      <xdr:colOff>101600</xdr:colOff>
      <xdr:row>55</xdr:row>
      <xdr:rowOff>40983</xdr:rowOff>
    </xdr:to>
    <xdr:sp macro="" textlink="">
      <xdr:nvSpPr>
        <xdr:cNvPr id="126" name="フローチャート: 判断 125"/>
        <xdr:cNvSpPr/>
      </xdr:nvSpPr>
      <xdr:spPr>
        <a:xfrm>
          <a:off x="2857500" y="936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32110</xdr:rowOff>
    </xdr:from>
    <xdr:ext cx="599010" cy="259045"/>
    <xdr:sp macro="" textlink="">
      <xdr:nvSpPr>
        <xdr:cNvPr id="127" name="テキスト ボックス 126"/>
        <xdr:cNvSpPr txBox="1"/>
      </xdr:nvSpPr>
      <xdr:spPr>
        <a:xfrm>
          <a:off x="2608795" y="94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162573</xdr:rowOff>
    </xdr:from>
    <xdr:to>
      <xdr:col>10</xdr:col>
      <xdr:colOff>114300</xdr:colOff>
      <xdr:row>56</xdr:row>
      <xdr:rowOff>109258</xdr:rowOff>
    </xdr:to>
    <xdr:cxnSp macro="">
      <xdr:nvCxnSpPr>
        <xdr:cNvPr id="128" name="直線コネクタ 127"/>
        <xdr:cNvCxnSpPr/>
      </xdr:nvCxnSpPr>
      <xdr:spPr>
        <a:xfrm flipV="1">
          <a:off x="1130300" y="8906523"/>
          <a:ext cx="889000" cy="80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58103</xdr:rowOff>
    </xdr:from>
    <xdr:to>
      <xdr:col>10</xdr:col>
      <xdr:colOff>165100</xdr:colOff>
      <xdr:row>57</xdr:row>
      <xdr:rowOff>159703</xdr:rowOff>
    </xdr:to>
    <xdr:sp macro="" textlink="">
      <xdr:nvSpPr>
        <xdr:cNvPr id="129" name="フローチャート: 判断 128"/>
        <xdr:cNvSpPr/>
      </xdr:nvSpPr>
      <xdr:spPr>
        <a:xfrm>
          <a:off x="1968500" y="983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150830</xdr:rowOff>
    </xdr:from>
    <xdr:ext cx="534377" cy="259045"/>
    <xdr:sp macro="" textlink="">
      <xdr:nvSpPr>
        <xdr:cNvPr id="130" name="テキスト ボックス 129"/>
        <xdr:cNvSpPr txBox="1"/>
      </xdr:nvSpPr>
      <xdr:spPr>
        <a:xfrm>
          <a:off x="1752111" y="99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93929</xdr:rowOff>
    </xdr:from>
    <xdr:to>
      <xdr:col>6</xdr:col>
      <xdr:colOff>38100</xdr:colOff>
      <xdr:row>58</xdr:row>
      <xdr:rowOff>24079</xdr:rowOff>
    </xdr:to>
    <xdr:sp macro="" textlink="">
      <xdr:nvSpPr>
        <xdr:cNvPr id="131" name="フローチャート: 判断 130"/>
        <xdr:cNvSpPr/>
      </xdr:nvSpPr>
      <xdr:spPr>
        <a:xfrm>
          <a:off x="1079500" y="98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15206</xdr:rowOff>
    </xdr:from>
    <xdr:ext cx="534377" cy="259045"/>
    <xdr:sp macro="" textlink="">
      <xdr:nvSpPr>
        <xdr:cNvPr id="132" name="テキスト ボックス 131"/>
        <xdr:cNvSpPr txBox="1"/>
      </xdr:nvSpPr>
      <xdr:spPr>
        <a:xfrm>
          <a:off x="863111" y="99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150635</xdr:rowOff>
    </xdr:from>
    <xdr:to>
      <xdr:col>24</xdr:col>
      <xdr:colOff>114300</xdr:colOff>
      <xdr:row>51</xdr:row>
      <xdr:rowOff>80785</xdr:rowOff>
    </xdr:to>
    <xdr:sp macro="" textlink="">
      <xdr:nvSpPr>
        <xdr:cNvPr id="138" name="楕円 137"/>
        <xdr:cNvSpPr/>
      </xdr:nvSpPr>
      <xdr:spPr>
        <a:xfrm>
          <a:off x="4584700" y="872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103662</xdr:rowOff>
    </xdr:from>
    <xdr:ext cx="599010" cy="259045"/>
    <xdr:sp macro="" textlink="">
      <xdr:nvSpPr>
        <xdr:cNvPr id="139" name="総務費該当値テキスト"/>
        <xdr:cNvSpPr txBox="1"/>
      </xdr:nvSpPr>
      <xdr:spPr>
        <a:xfrm>
          <a:off x="4686300" y="867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68046</xdr:rowOff>
    </xdr:from>
    <xdr:to>
      <xdr:col>20</xdr:col>
      <xdr:colOff>38100</xdr:colOff>
      <xdr:row>54</xdr:row>
      <xdr:rowOff>169646</xdr:rowOff>
    </xdr:to>
    <xdr:sp macro="" textlink="">
      <xdr:nvSpPr>
        <xdr:cNvPr id="140" name="楕円 139"/>
        <xdr:cNvSpPr/>
      </xdr:nvSpPr>
      <xdr:spPr>
        <a:xfrm>
          <a:off x="3746500" y="93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14723</xdr:rowOff>
    </xdr:from>
    <xdr:ext cx="599010" cy="259045"/>
    <xdr:sp macro="" textlink="">
      <xdr:nvSpPr>
        <xdr:cNvPr id="141" name="テキスト ボックス 140"/>
        <xdr:cNvSpPr txBox="1"/>
      </xdr:nvSpPr>
      <xdr:spPr>
        <a:xfrm>
          <a:off x="3497795" y="910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35713</xdr:rowOff>
    </xdr:from>
    <xdr:to>
      <xdr:col>15</xdr:col>
      <xdr:colOff>101600</xdr:colOff>
      <xdr:row>51</xdr:row>
      <xdr:rowOff>137313</xdr:rowOff>
    </xdr:to>
    <xdr:sp macro="" textlink="">
      <xdr:nvSpPr>
        <xdr:cNvPr id="142" name="楕円 141"/>
        <xdr:cNvSpPr/>
      </xdr:nvSpPr>
      <xdr:spPr>
        <a:xfrm>
          <a:off x="2857500" y="87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153840</xdr:rowOff>
    </xdr:from>
    <xdr:ext cx="599010" cy="259045"/>
    <xdr:sp macro="" textlink="">
      <xdr:nvSpPr>
        <xdr:cNvPr id="143" name="テキスト ボックス 142"/>
        <xdr:cNvSpPr txBox="1"/>
      </xdr:nvSpPr>
      <xdr:spPr>
        <a:xfrm>
          <a:off x="2608795" y="855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111773</xdr:rowOff>
    </xdr:from>
    <xdr:to>
      <xdr:col>10</xdr:col>
      <xdr:colOff>165100</xdr:colOff>
      <xdr:row>52</xdr:row>
      <xdr:rowOff>41923</xdr:rowOff>
    </xdr:to>
    <xdr:sp macro="" textlink="">
      <xdr:nvSpPr>
        <xdr:cNvPr id="144" name="楕円 143"/>
        <xdr:cNvSpPr/>
      </xdr:nvSpPr>
      <xdr:spPr>
        <a:xfrm>
          <a:off x="1968500" y="88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58450</xdr:rowOff>
    </xdr:from>
    <xdr:ext cx="599010" cy="259045"/>
    <xdr:sp macro="" textlink="">
      <xdr:nvSpPr>
        <xdr:cNvPr id="145" name="テキスト ボックス 144"/>
        <xdr:cNvSpPr txBox="1"/>
      </xdr:nvSpPr>
      <xdr:spPr>
        <a:xfrm>
          <a:off x="1719795" y="863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58458</xdr:rowOff>
    </xdr:from>
    <xdr:to>
      <xdr:col>6</xdr:col>
      <xdr:colOff>38100</xdr:colOff>
      <xdr:row>56</xdr:row>
      <xdr:rowOff>160058</xdr:rowOff>
    </xdr:to>
    <xdr:sp macro="" textlink="">
      <xdr:nvSpPr>
        <xdr:cNvPr id="146" name="楕円 145"/>
        <xdr:cNvSpPr/>
      </xdr:nvSpPr>
      <xdr:spPr>
        <a:xfrm>
          <a:off x="1079500" y="96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5135</xdr:rowOff>
    </xdr:from>
    <xdr:ext cx="534377" cy="259045"/>
    <xdr:sp macro="" textlink="">
      <xdr:nvSpPr>
        <xdr:cNvPr id="147" name="テキスト ボックス 146"/>
        <xdr:cNvSpPr txBox="1"/>
      </xdr:nvSpPr>
      <xdr:spPr>
        <a:xfrm>
          <a:off x="863111" y="9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110039</xdr:rowOff>
    </xdr:from>
    <xdr:to>
      <xdr:col>24</xdr:col>
      <xdr:colOff>62865</xdr:colOff>
      <xdr:row>79</xdr:row>
      <xdr:rowOff>128099</xdr:rowOff>
    </xdr:to>
    <xdr:cxnSp macro="">
      <xdr:nvCxnSpPr>
        <xdr:cNvPr id="172" name="直線コネクタ 171"/>
        <xdr:cNvCxnSpPr/>
      </xdr:nvCxnSpPr>
      <xdr:spPr>
        <a:xfrm flipV="1">
          <a:off x="4633595" y="12111539"/>
          <a:ext cx="1270" cy="15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131926</xdr:rowOff>
    </xdr:from>
    <xdr:ext cx="599010" cy="259045"/>
    <xdr:sp macro="" textlink="">
      <xdr:nvSpPr>
        <xdr:cNvPr id="173" name="民生費最小値テキスト"/>
        <xdr:cNvSpPr txBox="1"/>
      </xdr:nvSpPr>
      <xdr:spPr>
        <a:xfrm>
          <a:off x="4686300" y="1367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128099</xdr:rowOff>
    </xdr:from>
    <xdr:to>
      <xdr:col>24</xdr:col>
      <xdr:colOff>152400</xdr:colOff>
      <xdr:row>79</xdr:row>
      <xdr:rowOff>128099</xdr:rowOff>
    </xdr:to>
    <xdr:cxnSp macro="">
      <xdr:nvCxnSpPr>
        <xdr:cNvPr id="174" name="直線コネクタ 173"/>
        <xdr:cNvCxnSpPr/>
      </xdr:nvCxnSpPr>
      <xdr:spPr>
        <a:xfrm>
          <a:off x="4546600" y="136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56716</xdr:rowOff>
    </xdr:from>
    <xdr:ext cx="599010" cy="259045"/>
    <xdr:sp macro="" textlink="">
      <xdr:nvSpPr>
        <xdr:cNvPr id="175" name="民生費最大値テキスト"/>
        <xdr:cNvSpPr txBox="1"/>
      </xdr:nvSpPr>
      <xdr:spPr>
        <a:xfrm>
          <a:off x="4686300" y="1188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110039</xdr:rowOff>
    </xdr:from>
    <xdr:to>
      <xdr:col>24</xdr:col>
      <xdr:colOff>152400</xdr:colOff>
      <xdr:row>70</xdr:row>
      <xdr:rowOff>110039</xdr:rowOff>
    </xdr:to>
    <xdr:cxnSp macro="">
      <xdr:nvCxnSpPr>
        <xdr:cNvPr id="176" name="直線コネクタ 175"/>
        <xdr:cNvCxnSpPr/>
      </xdr:nvCxnSpPr>
      <xdr:spPr>
        <a:xfrm>
          <a:off x="4546600" y="1211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108896</xdr:rowOff>
    </xdr:from>
    <xdr:to>
      <xdr:col>24</xdr:col>
      <xdr:colOff>63500</xdr:colOff>
      <xdr:row>73</xdr:row>
      <xdr:rowOff>118688</xdr:rowOff>
    </xdr:to>
    <xdr:cxnSp macro="">
      <xdr:nvCxnSpPr>
        <xdr:cNvPr id="177" name="直線コネクタ 176"/>
        <xdr:cNvCxnSpPr/>
      </xdr:nvCxnSpPr>
      <xdr:spPr>
        <a:xfrm>
          <a:off x="3797300" y="12624746"/>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110742</xdr:rowOff>
    </xdr:from>
    <xdr:ext cx="599010" cy="259045"/>
    <xdr:sp macro="" textlink="">
      <xdr:nvSpPr>
        <xdr:cNvPr id="178" name="民生費平均値テキスト"/>
        <xdr:cNvSpPr txBox="1"/>
      </xdr:nvSpPr>
      <xdr:spPr>
        <a:xfrm>
          <a:off x="4686300" y="1279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132315</xdr:rowOff>
    </xdr:from>
    <xdr:to>
      <xdr:col>24</xdr:col>
      <xdr:colOff>114300</xdr:colOff>
      <xdr:row>75</xdr:row>
      <xdr:rowOff>62465</xdr:rowOff>
    </xdr:to>
    <xdr:sp macro="" textlink="">
      <xdr:nvSpPr>
        <xdr:cNvPr id="179" name="フローチャート: 判断 178"/>
        <xdr:cNvSpPr/>
      </xdr:nvSpPr>
      <xdr:spPr>
        <a:xfrm>
          <a:off x="4584700" y="1281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108896</xdr:rowOff>
    </xdr:from>
    <xdr:to>
      <xdr:col>19</xdr:col>
      <xdr:colOff>177800</xdr:colOff>
      <xdr:row>74</xdr:row>
      <xdr:rowOff>148634</xdr:rowOff>
    </xdr:to>
    <xdr:cxnSp macro="">
      <xdr:nvCxnSpPr>
        <xdr:cNvPr id="180" name="直線コネクタ 179"/>
        <xdr:cNvCxnSpPr/>
      </xdr:nvCxnSpPr>
      <xdr:spPr>
        <a:xfrm flipV="1">
          <a:off x="2908300" y="12624746"/>
          <a:ext cx="889000" cy="2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154356</xdr:rowOff>
    </xdr:from>
    <xdr:to>
      <xdr:col>20</xdr:col>
      <xdr:colOff>38100</xdr:colOff>
      <xdr:row>75</xdr:row>
      <xdr:rowOff>84506</xdr:rowOff>
    </xdr:to>
    <xdr:sp macro="" textlink="">
      <xdr:nvSpPr>
        <xdr:cNvPr id="181" name="フローチャート: 判断 180"/>
        <xdr:cNvSpPr/>
      </xdr:nvSpPr>
      <xdr:spPr>
        <a:xfrm>
          <a:off x="3746500" y="1284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75633</xdr:rowOff>
    </xdr:from>
    <xdr:ext cx="599010" cy="259045"/>
    <xdr:sp macro="" textlink="">
      <xdr:nvSpPr>
        <xdr:cNvPr id="182" name="テキスト ボックス 181"/>
        <xdr:cNvSpPr txBox="1"/>
      </xdr:nvSpPr>
      <xdr:spPr>
        <a:xfrm>
          <a:off x="3497795" y="1293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148634</xdr:rowOff>
    </xdr:from>
    <xdr:to>
      <xdr:col>15</xdr:col>
      <xdr:colOff>50800</xdr:colOff>
      <xdr:row>75</xdr:row>
      <xdr:rowOff>92932</xdr:rowOff>
    </xdr:to>
    <xdr:cxnSp macro="">
      <xdr:nvCxnSpPr>
        <xdr:cNvPr id="183" name="直線コネクタ 182"/>
        <xdr:cNvCxnSpPr/>
      </xdr:nvCxnSpPr>
      <xdr:spPr>
        <a:xfrm flipV="1">
          <a:off x="2019300" y="12835934"/>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167062</xdr:rowOff>
    </xdr:from>
    <xdr:to>
      <xdr:col>15</xdr:col>
      <xdr:colOff>101600</xdr:colOff>
      <xdr:row>75</xdr:row>
      <xdr:rowOff>97212</xdr:rowOff>
    </xdr:to>
    <xdr:sp macro="" textlink="">
      <xdr:nvSpPr>
        <xdr:cNvPr id="184" name="フローチャート: 判断 183"/>
        <xdr:cNvSpPr/>
      </xdr:nvSpPr>
      <xdr:spPr>
        <a:xfrm>
          <a:off x="2857500" y="1285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88339</xdr:rowOff>
    </xdr:from>
    <xdr:ext cx="599010" cy="259045"/>
    <xdr:sp macro="" textlink="">
      <xdr:nvSpPr>
        <xdr:cNvPr id="185" name="テキスト ボックス 184"/>
        <xdr:cNvSpPr txBox="1"/>
      </xdr:nvSpPr>
      <xdr:spPr>
        <a:xfrm>
          <a:off x="2608795" y="1294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92932</xdr:rowOff>
    </xdr:from>
    <xdr:to>
      <xdr:col>10</xdr:col>
      <xdr:colOff>114300</xdr:colOff>
      <xdr:row>76</xdr:row>
      <xdr:rowOff>75388</xdr:rowOff>
    </xdr:to>
    <xdr:cxnSp macro="">
      <xdr:nvCxnSpPr>
        <xdr:cNvPr id="186" name="直線コネクタ 185"/>
        <xdr:cNvCxnSpPr/>
      </xdr:nvCxnSpPr>
      <xdr:spPr>
        <a:xfrm flipV="1">
          <a:off x="1130300" y="12951682"/>
          <a:ext cx="889000" cy="1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39142</xdr:rowOff>
    </xdr:from>
    <xdr:to>
      <xdr:col>10</xdr:col>
      <xdr:colOff>165100</xdr:colOff>
      <xdr:row>76</xdr:row>
      <xdr:rowOff>140742</xdr:rowOff>
    </xdr:to>
    <xdr:sp macro="" textlink="">
      <xdr:nvSpPr>
        <xdr:cNvPr id="187" name="フローチャート: 判断 186"/>
        <xdr:cNvSpPr/>
      </xdr:nvSpPr>
      <xdr:spPr>
        <a:xfrm>
          <a:off x="1968500" y="130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131869</xdr:rowOff>
    </xdr:from>
    <xdr:ext cx="599010" cy="259045"/>
    <xdr:sp macro="" textlink="">
      <xdr:nvSpPr>
        <xdr:cNvPr id="188" name="テキスト ボックス 187"/>
        <xdr:cNvSpPr txBox="1"/>
      </xdr:nvSpPr>
      <xdr:spPr>
        <a:xfrm>
          <a:off x="1719795" y="1316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100864</xdr:rowOff>
    </xdr:from>
    <xdr:to>
      <xdr:col>6</xdr:col>
      <xdr:colOff>38100</xdr:colOff>
      <xdr:row>78</xdr:row>
      <xdr:rowOff>31014</xdr:rowOff>
    </xdr:to>
    <xdr:sp macro="" textlink="">
      <xdr:nvSpPr>
        <xdr:cNvPr id="189" name="フローチャート: 判断 188"/>
        <xdr:cNvSpPr/>
      </xdr:nvSpPr>
      <xdr:spPr>
        <a:xfrm>
          <a:off x="1079500" y="1330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22141</xdr:rowOff>
    </xdr:from>
    <xdr:ext cx="599010" cy="259045"/>
    <xdr:sp macro="" textlink="">
      <xdr:nvSpPr>
        <xdr:cNvPr id="190" name="テキスト ボックス 189"/>
        <xdr:cNvSpPr txBox="1"/>
      </xdr:nvSpPr>
      <xdr:spPr>
        <a:xfrm>
          <a:off x="830795" y="1339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67888</xdr:rowOff>
    </xdr:from>
    <xdr:to>
      <xdr:col>24</xdr:col>
      <xdr:colOff>114300</xdr:colOff>
      <xdr:row>73</xdr:row>
      <xdr:rowOff>169488</xdr:rowOff>
    </xdr:to>
    <xdr:sp macro="" textlink="">
      <xdr:nvSpPr>
        <xdr:cNvPr id="196" name="楕円 195"/>
        <xdr:cNvSpPr/>
      </xdr:nvSpPr>
      <xdr:spPr>
        <a:xfrm>
          <a:off x="4584700" y="125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90765</xdr:rowOff>
    </xdr:from>
    <xdr:ext cx="599010" cy="259045"/>
    <xdr:sp macro="" textlink="">
      <xdr:nvSpPr>
        <xdr:cNvPr id="197" name="民生費該当値テキスト"/>
        <xdr:cNvSpPr txBox="1"/>
      </xdr:nvSpPr>
      <xdr:spPr>
        <a:xfrm>
          <a:off x="4686300" y="1243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58096</xdr:rowOff>
    </xdr:from>
    <xdr:to>
      <xdr:col>20</xdr:col>
      <xdr:colOff>38100</xdr:colOff>
      <xdr:row>73</xdr:row>
      <xdr:rowOff>159696</xdr:rowOff>
    </xdr:to>
    <xdr:sp macro="" textlink="">
      <xdr:nvSpPr>
        <xdr:cNvPr id="198" name="楕円 197"/>
        <xdr:cNvSpPr/>
      </xdr:nvSpPr>
      <xdr:spPr>
        <a:xfrm>
          <a:off x="3746500" y="125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4773</xdr:rowOff>
    </xdr:from>
    <xdr:ext cx="599010" cy="259045"/>
    <xdr:sp macro="" textlink="">
      <xdr:nvSpPr>
        <xdr:cNvPr id="199" name="テキスト ボックス 198"/>
        <xdr:cNvSpPr txBox="1"/>
      </xdr:nvSpPr>
      <xdr:spPr>
        <a:xfrm>
          <a:off x="3497795" y="1234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97834</xdr:rowOff>
    </xdr:from>
    <xdr:to>
      <xdr:col>15</xdr:col>
      <xdr:colOff>101600</xdr:colOff>
      <xdr:row>75</xdr:row>
      <xdr:rowOff>27984</xdr:rowOff>
    </xdr:to>
    <xdr:sp macro="" textlink="">
      <xdr:nvSpPr>
        <xdr:cNvPr id="200" name="楕円 199"/>
        <xdr:cNvSpPr/>
      </xdr:nvSpPr>
      <xdr:spPr>
        <a:xfrm>
          <a:off x="2857500" y="127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44511</xdr:rowOff>
    </xdr:from>
    <xdr:ext cx="599010" cy="259045"/>
    <xdr:sp macro="" textlink="">
      <xdr:nvSpPr>
        <xdr:cNvPr id="201" name="テキスト ボックス 200"/>
        <xdr:cNvSpPr txBox="1"/>
      </xdr:nvSpPr>
      <xdr:spPr>
        <a:xfrm>
          <a:off x="2608795" y="1256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42132</xdr:rowOff>
    </xdr:from>
    <xdr:to>
      <xdr:col>10</xdr:col>
      <xdr:colOff>165100</xdr:colOff>
      <xdr:row>75</xdr:row>
      <xdr:rowOff>143732</xdr:rowOff>
    </xdr:to>
    <xdr:sp macro="" textlink="">
      <xdr:nvSpPr>
        <xdr:cNvPr id="202" name="楕円 201"/>
        <xdr:cNvSpPr/>
      </xdr:nvSpPr>
      <xdr:spPr>
        <a:xfrm>
          <a:off x="1968500" y="129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160259</xdr:rowOff>
    </xdr:from>
    <xdr:ext cx="599010" cy="259045"/>
    <xdr:sp macro="" textlink="">
      <xdr:nvSpPr>
        <xdr:cNvPr id="203" name="テキスト ボックス 202"/>
        <xdr:cNvSpPr txBox="1"/>
      </xdr:nvSpPr>
      <xdr:spPr>
        <a:xfrm>
          <a:off x="1719795" y="12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24588</xdr:rowOff>
    </xdr:from>
    <xdr:to>
      <xdr:col>6</xdr:col>
      <xdr:colOff>38100</xdr:colOff>
      <xdr:row>76</xdr:row>
      <xdr:rowOff>126188</xdr:rowOff>
    </xdr:to>
    <xdr:sp macro="" textlink="">
      <xdr:nvSpPr>
        <xdr:cNvPr id="204" name="楕円 203"/>
        <xdr:cNvSpPr/>
      </xdr:nvSpPr>
      <xdr:spPr>
        <a:xfrm>
          <a:off x="1079500" y="130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142714</xdr:rowOff>
    </xdr:from>
    <xdr:ext cx="599010" cy="259045"/>
    <xdr:sp macro="" textlink="">
      <xdr:nvSpPr>
        <xdr:cNvPr id="205" name="テキスト ボックス 204"/>
        <xdr:cNvSpPr txBox="1"/>
      </xdr:nvSpPr>
      <xdr:spPr>
        <a:xfrm>
          <a:off x="830795" y="1283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107429</xdr:rowOff>
    </xdr:from>
    <xdr:to>
      <xdr:col>24</xdr:col>
      <xdr:colOff>62865</xdr:colOff>
      <xdr:row>98</xdr:row>
      <xdr:rowOff>134613</xdr:rowOff>
    </xdr:to>
    <xdr:cxnSp macro="">
      <xdr:nvCxnSpPr>
        <xdr:cNvPr id="230" name="直線コネクタ 229"/>
        <xdr:cNvCxnSpPr/>
      </xdr:nvCxnSpPr>
      <xdr:spPr>
        <a:xfrm flipV="1">
          <a:off x="4633595" y="15709379"/>
          <a:ext cx="1270" cy="122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138440</xdr:rowOff>
    </xdr:from>
    <xdr:ext cx="534377" cy="259045"/>
    <xdr:sp macro="" textlink="">
      <xdr:nvSpPr>
        <xdr:cNvPr id="231" name="衛生費最小値テキスト"/>
        <xdr:cNvSpPr txBox="1"/>
      </xdr:nvSpPr>
      <xdr:spPr>
        <a:xfrm>
          <a:off x="4686300" y="169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134613</xdr:rowOff>
    </xdr:from>
    <xdr:to>
      <xdr:col>24</xdr:col>
      <xdr:colOff>152400</xdr:colOff>
      <xdr:row>98</xdr:row>
      <xdr:rowOff>134613</xdr:rowOff>
    </xdr:to>
    <xdr:cxnSp macro="">
      <xdr:nvCxnSpPr>
        <xdr:cNvPr id="232" name="直線コネクタ 231"/>
        <xdr:cNvCxnSpPr/>
      </xdr:nvCxnSpPr>
      <xdr:spPr>
        <a:xfrm>
          <a:off x="4546600" y="1693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54106</xdr:rowOff>
    </xdr:from>
    <xdr:ext cx="534377" cy="259045"/>
    <xdr:sp macro="" textlink="">
      <xdr:nvSpPr>
        <xdr:cNvPr id="233" name="衛生費最大値テキスト"/>
        <xdr:cNvSpPr txBox="1"/>
      </xdr:nvSpPr>
      <xdr:spPr>
        <a:xfrm>
          <a:off x="4686300" y="1548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107429</xdr:rowOff>
    </xdr:from>
    <xdr:to>
      <xdr:col>24</xdr:col>
      <xdr:colOff>152400</xdr:colOff>
      <xdr:row>91</xdr:row>
      <xdr:rowOff>107429</xdr:rowOff>
    </xdr:to>
    <xdr:cxnSp macro="">
      <xdr:nvCxnSpPr>
        <xdr:cNvPr id="234" name="直線コネクタ 233"/>
        <xdr:cNvCxnSpPr/>
      </xdr:nvCxnSpPr>
      <xdr:spPr>
        <a:xfrm>
          <a:off x="4546600" y="1570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75330</xdr:rowOff>
    </xdr:from>
    <xdr:to>
      <xdr:col>24</xdr:col>
      <xdr:colOff>63500</xdr:colOff>
      <xdr:row>91</xdr:row>
      <xdr:rowOff>107429</xdr:rowOff>
    </xdr:to>
    <xdr:cxnSp macro="">
      <xdr:nvCxnSpPr>
        <xdr:cNvPr id="235" name="直線コネクタ 234"/>
        <xdr:cNvCxnSpPr/>
      </xdr:nvCxnSpPr>
      <xdr:spPr>
        <a:xfrm>
          <a:off x="3797300" y="15505830"/>
          <a:ext cx="838200" cy="20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86377</xdr:rowOff>
    </xdr:from>
    <xdr:ext cx="534377" cy="259045"/>
    <xdr:sp macro="" textlink="">
      <xdr:nvSpPr>
        <xdr:cNvPr id="236" name="衛生費平均値テキスト"/>
        <xdr:cNvSpPr txBox="1"/>
      </xdr:nvSpPr>
      <xdr:spPr>
        <a:xfrm>
          <a:off x="4686300" y="16374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107950</xdr:rowOff>
    </xdr:from>
    <xdr:to>
      <xdr:col>24</xdr:col>
      <xdr:colOff>114300</xdr:colOff>
      <xdr:row>96</xdr:row>
      <xdr:rowOff>38100</xdr:rowOff>
    </xdr:to>
    <xdr:sp macro="" textlink="">
      <xdr:nvSpPr>
        <xdr:cNvPr id="237" name="フローチャート: 判断 236"/>
        <xdr:cNvSpPr/>
      </xdr:nvSpPr>
      <xdr:spPr>
        <a:xfrm>
          <a:off x="45847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75330</xdr:rowOff>
    </xdr:from>
    <xdr:to>
      <xdr:col>19</xdr:col>
      <xdr:colOff>177800</xdr:colOff>
      <xdr:row>92</xdr:row>
      <xdr:rowOff>63615</xdr:rowOff>
    </xdr:to>
    <xdr:cxnSp macro="">
      <xdr:nvCxnSpPr>
        <xdr:cNvPr id="238" name="直線コネクタ 237"/>
        <xdr:cNvCxnSpPr/>
      </xdr:nvCxnSpPr>
      <xdr:spPr>
        <a:xfrm flipV="1">
          <a:off x="2908300" y="15505830"/>
          <a:ext cx="889000" cy="3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27026</xdr:rowOff>
    </xdr:from>
    <xdr:to>
      <xdr:col>20</xdr:col>
      <xdr:colOff>38100</xdr:colOff>
      <xdr:row>95</xdr:row>
      <xdr:rowOff>128626</xdr:rowOff>
    </xdr:to>
    <xdr:sp macro="" textlink="">
      <xdr:nvSpPr>
        <xdr:cNvPr id="239" name="フローチャート: 判断 238"/>
        <xdr:cNvSpPr/>
      </xdr:nvSpPr>
      <xdr:spPr>
        <a:xfrm>
          <a:off x="37465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119753</xdr:rowOff>
    </xdr:from>
    <xdr:ext cx="534377" cy="259045"/>
    <xdr:sp macro="" textlink="">
      <xdr:nvSpPr>
        <xdr:cNvPr id="240" name="テキスト ボックス 239"/>
        <xdr:cNvSpPr txBox="1"/>
      </xdr:nvSpPr>
      <xdr:spPr>
        <a:xfrm>
          <a:off x="3530111" y="164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63615</xdr:rowOff>
    </xdr:from>
    <xdr:to>
      <xdr:col>15</xdr:col>
      <xdr:colOff>50800</xdr:colOff>
      <xdr:row>95</xdr:row>
      <xdr:rowOff>3284</xdr:rowOff>
    </xdr:to>
    <xdr:cxnSp macro="">
      <xdr:nvCxnSpPr>
        <xdr:cNvPr id="241" name="直線コネクタ 240"/>
        <xdr:cNvCxnSpPr/>
      </xdr:nvCxnSpPr>
      <xdr:spPr>
        <a:xfrm flipV="1">
          <a:off x="2019300" y="15837015"/>
          <a:ext cx="889000" cy="4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139345</xdr:rowOff>
    </xdr:from>
    <xdr:to>
      <xdr:col>15</xdr:col>
      <xdr:colOff>101600</xdr:colOff>
      <xdr:row>96</xdr:row>
      <xdr:rowOff>69495</xdr:rowOff>
    </xdr:to>
    <xdr:sp macro="" textlink="">
      <xdr:nvSpPr>
        <xdr:cNvPr id="242" name="フローチャート: 判断 241"/>
        <xdr:cNvSpPr/>
      </xdr:nvSpPr>
      <xdr:spPr>
        <a:xfrm>
          <a:off x="2857500" y="164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60622</xdr:rowOff>
    </xdr:from>
    <xdr:ext cx="534377" cy="259045"/>
    <xdr:sp macro="" textlink="">
      <xdr:nvSpPr>
        <xdr:cNvPr id="243" name="テキスト ボックス 242"/>
        <xdr:cNvSpPr txBox="1"/>
      </xdr:nvSpPr>
      <xdr:spPr>
        <a:xfrm>
          <a:off x="2641111" y="165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163303</xdr:rowOff>
    </xdr:from>
    <xdr:to>
      <xdr:col>10</xdr:col>
      <xdr:colOff>114300</xdr:colOff>
      <xdr:row>95</xdr:row>
      <xdr:rowOff>3284</xdr:rowOff>
    </xdr:to>
    <xdr:cxnSp macro="">
      <xdr:nvCxnSpPr>
        <xdr:cNvPr id="244" name="直線コネクタ 243"/>
        <xdr:cNvCxnSpPr/>
      </xdr:nvCxnSpPr>
      <xdr:spPr>
        <a:xfrm>
          <a:off x="1130300" y="1627960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64878</xdr:rowOff>
    </xdr:from>
    <xdr:to>
      <xdr:col>10</xdr:col>
      <xdr:colOff>165100</xdr:colOff>
      <xdr:row>96</xdr:row>
      <xdr:rowOff>166478</xdr:rowOff>
    </xdr:to>
    <xdr:sp macro="" textlink="">
      <xdr:nvSpPr>
        <xdr:cNvPr id="245" name="フローチャート: 判断 244"/>
        <xdr:cNvSpPr/>
      </xdr:nvSpPr>
      <xdr:spPr>
        <a:xfrm>
          <a:off x="1968500" y="165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157605</xdr:rowOff>
    </xdr:from>
    <xdr:ext cx="534377" cy="259045"/>
    <xdr:sp macro="" textlink="">
      <xdr:nvSpPr>
        <xdr:cNvPr id="246" name="テキスト ボックス 245"/>
        <xdr:cNvSpPr txBox="1"/>
      </xdr:nvSpPr>
      <xdr:spPr>
        <a:xfrm>
          <a:off x="1752111" y="166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94938</xdr:rowOff>
    </xdr:from>
    <xdr:to>
      <xdr:col>6</xdr:col>
      <xdr:colOff>38100</xdr:colOff>
      <xdr:row>97</xdr:row>
      <xdr:rowOff>25088</xdr:rowOff>
    </xdr:to>
    <xdr:sp macro="" textlink="">
      <xdr:nvSpPr>
        <xdr:cNvPr id="247" name="フローチャート: 判断 246"/>
        <xdr:cNvSpPr/>
      </xdr:nvSpPr>
      <xdr:spPr>
        <a:xfrm>
          <a:off x="1079500" y="1655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16215</xdr:rowOff>
    </xdr:from>
    <xdr:ext cx="534377" cy="259045"/>
    <xdr:sp macro="" textlink="">
      <xdr:nvSpPr>
        <xdr:cNvPr id="248" name="テキスト ボックス 247"/>
        <xdr:cNvSpPr txBox="1"/>
      </xdr:nvSpPr>
      <xdr:spPr>
        <a:xfrm>
          <a:off x="863111" y="166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56629</xdr:rowOff>
    </xdr:from>
    <xdr:to>
      <xdr:col>24</xdr:col>
      <xdr:colOff>114300</xdr:colOff>
      <xdr:row>91</xdr:row>
      <xdr:rowOff>158229</xdr:rowOff>
    </xdr:to>
    <xdr:sp macro="" textlink="">
      <xdr:nvSpPr>
        <xdr:cNvPr id="254" name="楕円 253"/>
        <xdr:cNvSpPr/>
      </xdr:nvSpPr>
      <xdr:spPr>
        <a:xfrm>
          <a:off x="4584700" y="156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9656</xdr:rowOff>
    </xdr:from>
    <xdr:ext cx="534377" cy="259045"/>
    <xdr:sp macro="" textlink="">
      <xdr:nvSpPr>
        <xdr:cNvPr id="255" name="衛生費該当値テキスト"/>
        <xdr:cNvSpPr txBox="1"/>
      </xdr:nvSpPr>
      <xdr:spPr>
        <a:xfrm>
          <a:off x="4686300" y="1561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24530</xdr:rowOff>
    </xdr:from>
    <xdr:to>
      <xdr:col>20</xdr:col>
      <xdr:colOff>38100</xdr:colOff>
      <xdr:row>90</xdr:row>
      <xdr:rowOff>126130</xdr:rowOff>
    </xdr:to>
    <xdr:sp macro="" textlink="">
      <xdr:nvSpPr>
        <xdr:cNvPr id="256" name="楕円 255"/>
        <xdr:cNvSpPr/>
      </xdr:nvSpPr>
      <xdr:spPr>
        <a:xfrm>
          <a:off x="3746500" y="154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142657</xdr:rowOff>
    </xdr:from>
    <xdr:ext cx="534377" cy="259045"/>
    <xdr:sp macro="" textlink="">
      <xdr:nvSpPr>
        <xdr:cNvPr id="257" name="テキスト ボックス 256"/>
        <xdr:cNvSpPr txBox="1"/>
      </xdr:nvSpPr>
      <xdr:spPr>
        <a:xfrm>
          <a:off x="3530111" y="152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12815</xdr:rowOff>
    </xdr:from>
    <xdr:to>
      <xdr:col>15</xdr:col>
      <xdr:colOff>101600</xdr:colOff>
      <xdr:row>92</xdr:row>
      <xdr:rowOff>114415</xdr:rowOff>
    </xdr:to>
    <xdr:sp macro="" textlink="">
      <xdr:nvSpPr>
        <xdr:cNvPr id="258" name="楕円 257"/>
        <xdr:cNvSpPr/>
      </xdr:nvSpPr>
      <xdr:spPr>
        <a:xfrm>
          <a:off x="2857500" y="157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130942</xdr:rowOff>
    </xdr:from>
    <xdr:ext cx="534377" cy="259045"/>
    <xdr:sp macro="" textlink="">
      <xdr:nvSpPr>
        <xdr:cNvPr id="259" name="テキスト ボックス 258"/>
        <xdr:cNvSpPr txBox="1"/>
      </xdr:nvSpPr>
      <xdr:spPr>
        <a:xfrm>
          <a:off x="2641111" y="155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123934</xdr:rowOff>
    </xdr:from>
    <xdr:to>
      <xdr:col>10</xdr:col>
      <xdr:colOff>165100</xdr:colOff>
      <xdr:row>95</xdr:row>
      <xdr:rowOff>54084</xdr:rowOff>
    </xdr:to>
    <xdr:sp macro="" textlink="">
      <xdr:nvSpPr>
        <xdr:cNvPr id="260" name="楕円 259"/>
        <xdr:cNvSpPr/>
      </xdr:nvSpPr>
      <xdr:spPr>
        <a:xfrm>
          <a:off x="1968500" y="162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70611</xdr:rowOff>
    </xdr:from>
    <xdr:ext cx="534377" cy="259045"/>
    <xdr:sp macro="" textlink="">
      <xdr:nvSpPr>
        <xdr:cNvPr id="261" name="テキスト ボックス 260"/>
        <xdr:cNvSpPr txBox="1"/>
      </xdr:nvSpPr>
      <xdr:spPr>
        <a:xfrm>
          <a:off x="1752111" y="160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112503</xdr:rowOff>
    </xdr:from>
    <xdr:to>
      <xdr:col>6</xdr:col>
      <xdr:colOff>38100</xdr:colOff>
      <xdr:row>95</xdr:row>
      <xdr:rowOff>42653</xdr:rowOff>
    </xdr:to>
    <xdr:sp macro="" textlink="">
      <xdr:nvSpPr>
        <xdr:cNvPr id="262" name="楕円 261"/>
        <xdr:cNvSpPr/>
      </xdr:nvSpPr>
      <xdr:spPr>
        <a:xfrm>
          <a:off x="1079500" y="162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59180</xdr:rowOff>
    </xdr:from>
    <xdr:ext cx="534377" cy="259045"/>
    <xdr:sp macro="" textlink="">
      <xdr:nvSpPr>
        <xdr:cNvPr id="263" name="テキスト ボックス 262"/>
        <xdr:cNvSpPr txBox="1"/>
      </xdr:nvSpPr>
      <xdr:spPr>
        <a:xfrm>
          <a:off x="863111" y="1600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77" name="テキスト ボックス 276"/>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161646</xdr:rowOff>
    </xdr:from>
    <xdr:to>
      <xdr:col>54</xdr:col>
      <xdr:colOff>189865</xdr:colOff>
      <xdr:row>38</xdr:row>
      <xdr:rowOff>139700</xdr:rowOff>
    </xdr:to>
    <xdr:cxnSp macro="">
      <xdr:nvCxnSpPr>
        <xdr:cNvPr id="285" name="直線コネクタ 284"/>
        <xdr:cNvCxnSpPr/>
      </xdr:nvCxnSpPr>
      <xdr:spPr>
        <a:xfrm flipV="1">
          <a:off x="10475595" y="5648046"/>
          <a:ext cx="1270" cy="1006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108323</xdr:rowOff>
    </xdr:from>
    <xdr:ext cx="469744" cy="259045"/>
    <xdr:sp macro="" textlink="">
      <xdr:nvSpPr>
        <xdr:cNvPr id="288" name="労働費最大値テキスト"/>
        <xdr:cNvSpPr txBox="1"/>
      </xdr:nvSpPr>
      <xdr:spPr>
        <a:xfrm>
          <a:off x="10528300" y="542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161646</xdr:rowOff>
    </xdr:from>
    <xdr:to>
      <xdr:col>55</xdr:col>
      <xdr:colOff>88900</xdr:colOff>
      <xdr:row>32</xdr:row>
      <xdr:rowOff>161646</xdr:rowOff>
    </xdr:to>
    <xdr:cxnSp macro="">
      <xdr:nvCxnSpPr>
        <xdr:cNvPr id="289" name="直線コネクタ 288"/>
        <xdr:cNvCxnSpPr/>
      </xdr:nvCxnSpPr>
      <xdr:spPr>
        <a:xfrm>
          <a:off x="10388600" y="564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52341</xdr:rowOff>
    </xdr:from>
    <xdr:ext cx="378565" cy="259045"/>
    <xdr:sp macro="" textlink="">
      <xdr:nvSpPr>
        <xdr:cNvPr id="291" name="労働費平均値テキスト"/>
        <xdr:cNvSpPr txBox="1"/>
      </xdr:nvSpPr>
      <xdr:spPr>
        <a:xfrm>
          <a:off x="10528300" y="6053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29464</xdr:rowOff>
    </xdr:from>
    <xdr:to>
      <xdr:col>55</xdr:col>
      <xdr:colOff>50800</xdr:colOff>
      <xdr:row>36</xdr:row>
      <xdr:rowOff>131064</xdr:rowOff>
    </xdr:to>
    <xdr:sp macro="" textlink="">
      <xdr:nvSpPr>
        <xdr:cNvPr id="292" name="フローチャート: 判断 291"/>
        <xdr:cNvSpPr/>
      </xdr:nvSpPr>
      <xdr:spPr>
        <a:xfrm>
          <a:off x="104267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92101</xdr:rowOff>
    </xdr:from>
    <xdr:to>
      <xdr:col>50</xdr:col>
      <xdr:colOff>165100</xdr:colOff>
      <xdr:row>36</xdr:row>
      <xdr:rowOff>22251</xdr:rowOff>
    </xdr:to>
    <xdr:sp macro="" textlink="">
      <xdr:nvSpPr>
        <xdr:cNvPr id="294" name="フローチャート: 判断 293"/>
        <xdr:cNvSpPr/>
      </xdr:nvSpPr>
      <xdr:spPr>
        <a:xfrm>
          <a:off x="9588500" y="60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38778</xdr:rowOff>
    </xdr:from>
    <xdr:ext cx="378565" cy="259045"/>
    <xdr:sp macro="" textlink="">
      <xdr:nvSpPr>
        <xdr:cNvPr id="295" name="テキスト ボックス 294"/>
        <xdr:cNvSpPr txBox="1"/>
      </xdr:nvSpPr>
      <xdr:spPr>
        <a:xfrm>
          <a:off x="9450017" y="586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146558</xdr:rowOff>
    </xdr:from>
    <xdr:to>
      <xdr:col>45</xdr:col>
      <xdr:colOff>177800</xdr:colOff>
      <xdr:row>38</xdr:row>
      <xdr:rowOff>139700</xdr:rowOff>
    </xdr:to>
    <xdr:cxnSp macro="">
      <xdr:nvCxnSpPr>
        <xdr:cNvPr id="296" name="直線コネクタ 295"/>
        <xdr:cNvCxnSpPr/>
      </xdr:nvCxnSpPr>
      <xdr:spPr>
        <a:xfrm>
          <a:off x="7861300" y="5804408"/>
          <a:ext cx="889000" cy="85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121819</xdr:rowOff>
    </xdr:from>
    <xdr:to>
      <xdr:col>46</xdr:col>
      <xdr:colOff>38100</xdr:colOff>
      <xdr:row>35</xdr:row>
      <xdr:rowOff>51969</xdr:rowOff>
    </xdr:to>
    <xdr:sp macro="" textlink="">
      <xdr:nvSpPr>
        <xdr:cNvPr id="297" name="フローチャート: 判断 296"/>
        <xdr:cNvSpPr/>
      </xdr:nvSpPr>
      <xdr:spPr>
        <a:xfrm>
          <a:off x="8699500" y="595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68496</xdr:rowOff>
    </xdr:from>
    <xdr:ext cx="378565" cy="259045"/>
    <xdr:sp macro="" textlink="">
      <xdr:nvSpPr>
        <xdr:cNvPr id="298" name="テキスト ボックス 297"/>
        <xdr:cNvSpPr txBox="1"/>
      </xdr:nvSpPr>
      <xdr:spPr>
        <a:xfrm>
          <a:off x="8561017" y="572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118669</xdr:rowOff>
    </xdr:from>
    <xdr:to>
      <xdr:col>41</xdr:col>
      <xdr:colOff>50800</xdr:colOff>
      <xdr:row>33</xdr:row>
      <xdr:rowOff>146558</xdr:rowOff>
    </xdr:to>
    <xdr:cxnSp macro="">
      <xdr:nvCxnSpPr>
        <xdr:cNvPr id="299" name="直線コネクタ 298"/>
        <xdr:cNvCxnSpPr/>
      </xdr:nvCxnSpPr>
      <xdr:spPr>
        <a:xfrm>
          <a:off x="6972300" y="5262169"/>
          <a:ext cx="889000" cy="5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25349</xdr:rowOff>
    </xdr:from>
    <xdr:to>
      <xdr:col>41</xdr:col>
      <xdr:colOff>101600</xdr:colOff>
      <xdr:row>33</xdr:row>
      <xdr:rowOff>126949</xdr:rowOff>
    </xdr:to>
    <xdr:sp macro="" textlink="">
      <xdr:nvSpPr>
        <xdr:cNvPr id="300" name="フローチャート: 判断 299"/>
        <xdr:cNvSpPr/>
      </xdr:nvSpPr>
      <xdr:spPr>
        <a:xfrm>
          <a:off x="7810500" y="568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143476</xdr:rowOff>
    </xdr:from>
    <xdr:ext cx="469744" cy="259045"/>
    <xdr:sp macro="" textlink="">
      <xdr:nvSpPr>
        <xdr:cNvPr id="301" name="テキスト ボックス 300"/>
        <xdr:cNvSpPr txBox="1"/>
      </xdr:nvSpPr>
      <xdr:spPr>
        <a:xfrm>
          <a:off x="7626428" y="545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38151</xdr:rowOff>
    </xdr:from>
    <xdr:to>
      <xdr:col>36</xdr:col>
      <xdr:colOff>165100</xdr:colOff>
      <xdr:row>31</xdr:row>
      <xdr:rowOff>139751</xdr:rowOff>
    </xdr:to>
    <xdr:sp macro="" textlink="">
      <xdr:nvSpPr>
        <xdr:cNvPr id="302" name="フローチャート: 判断 301"/>
        <xdr:cNvSpPr/>
      </xdr:nvSpPr>
      <xdr:spPr>
        <a:xfrm>
          <a:off x="6921500" y="535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130878</xdr:rowOff>
    </xdr:from>
    <xdr:ext cx="469744" cy="259045"/>
    <xdr:sp macro="" textlink="">
      <xdr:nvSpPr>
        <xdr:cNvPr id="303" name="テキスト ボックス 302"/>
        <xdr:cNvSpPr txBox="1"/>
      </xdr:nvSpPr>
      <xdr:spPr>
        <a:xfrm>
          <a:off x="6737428" y="54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95758</xdr:rowOff>
    </xdr:from>
    <xdr:to>
      <xdr:col>41</xdr:col>
      <xdr:colOff>101600</xdr:colOff>
      <xdr:row>34</xdr:row>
      <xdr:rowOff>25908</xdr:rowOff>
    </xdr:to>
    <xdr:sp macro="" textlink="">
      <xdr:nvSpPr>
        <xdr:cNvPr id="315" name="楕円 314"/>
        <xdr:cNvSpPr/>
      </xdr:nvSpPr>
      <xdr:spPr>
        <a:xfrm>
          <a:off x="7810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17035</xdr:rowOff>
    </xdr:from>
    <xdr:ext cx="378565" cy="259045"/>
    <xdr:sp macro="" textlink="">
      <xdr:nvSpPr>
        <xdr:cNvPr id="316" name="テキスト ボックス 315"/>
        <xdr:cNvSpPr txBox="1"/>
      </xdr:nvSpPr>
      <xdr:spPr>
        <a:xfrm>
          <a:off x="7672017" y="5846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67869</xdr:rowOff>
    </xdr:from>
    <xdr:to>
      <xdr:col>36</xdr:col>
      <xdr:colOff>165100</xdr:colOff>
      <xdr:row>30</xdr:row>
      <xdr:rowOff>169469</xdr:rowOff>
    </xdr:to>
    <xdr:sp macro="" textlink="">
      <xdr:nvSpPr>
        <xdr:cNvPr id="317" name="楕円 316"/>
        <xdr:cNvSpPr/>
      </xdr:nvSpPr>
      <xdr:spPr>
        <a:xfrm>
          <a:off x="6921500" y="52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14546</xdr:rowOff>
    </xdr:from>
    <xdr:ext cx="469744" cy="259045"/>
    <xdr:sp macro="" textlink="">
      <xdr:nvSpPr>
        <xdr:cNvPr id="318" name="テキスト ボックス 317"/>
        <xdr:cNvSpPr txBox="1"/>
      </xdr:nvSpPr>
      <xdr:spPr>
        <a:xfrm>
          <a:off x="6737428" y="498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152730</xdr:rowOff>
    </xdr:from>
    <xdr:to>
      <xdr:col>54</xdr:col>
      <xdr:colOff>189865</xdr:colOff>
      <xdr:row>59</xdr:row>
      <xdr:rowOff>16965</xdr:rowOff>
    </xdr:to>
    <xdr:cxnSp macro="">
      <xdr:nvCxnSpPr>
        <xdr:cNvPr id="341" name="直線コネクタ 340"/>
        <xdr:cNvCxnSpPr/>
      </xdr:nvCxnSpPr>
      <xdr:spPr>
        <a:xfrm flipV="1">
          <a:off x="10475595" y="8725230"/>
          <a:ext cx="1270" cy="140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20792</xdr:rowOff>
    </xdr:from>
    <xdr:ext cx="534377" cy="259045"/>
    <xdr:sp macro="" textlink="">
      <xdr:nvSpPr>
        <xdr:cNvPr id="342" name="農林水産業費最小値テキスト"/>
        <xdr:cNvSpPr txBox="1"/>
      </xdr:nvSpPr>
      <xdr:spPr>
        <a:xfrm>
          <a:off x="10528300" y="1013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16965</xdr:rowOff>
    </xdr:from>
    <xdr:to>
      <xdr:col>55</xdr:col>
      <xdr:colOff>88900</xdr:colOff>
      <xdr:row>59</xdr:row>
      <xdr:rowOff>16965</xdr:rowOff>
    </xdr:to>
    <xdr:cxnSp macro="">
      <xdr:nvCxnSpPr>
        <xdr:cNvPr id="343" name="直線コネクタ 342"/>
        <xdr:cNvCxnSpPr/>
      </xdr:nvCxnSpPr>
      <xdr:spPr>
        <a:xfrm>
          <a:off x="10388600" y="1013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99407</xdr:rowOff>
    </xdr:from>
    <xdr:ext cx="534377" cy="259045"/>
    <xdr:sp macro="" textlink="">
      <xdr:nvSpPr>
        <xdr:cNvPr id="344" name="農林水産業費最大値テキスト"/>
        <xdr:cNvSpPr txBox="1"/>
      </xdr:nvSpPr>
      <xdr:spPr>
        <a:xfrm>
          <a:off x="10528300" y="85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79,430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152730</xdr:rowOff>
    </xdr:from>
    <xdr:to>
      <xdr:col>55</xdr:col>
      <xdr:colOff>88900</xdr:colOff>
      <xdr:row>50</xdr:row>
      <xdr:rowOff>152730</xdr:rowOff>
    </xdr:to>
    <xdr:cxnSp macro="">
      <xdr:nvCxnSpPr>
        <xdr:cNvPr id="345" name="直線コネクタ 344"/>
        <xdr:cNvCxnSpPr/>
      </xdr:nvCxnSpPr>
      <xdr:spPr>
        <a:xfrm>
          <a:off x="10388600" y="872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141232</xdr:rowOff>
    </xdr:from>
    <xdr:to>
      <xdr:col>55</xdr:col>
      <xdr:colOff>0</xdr:colOff>
      <xdr:row>53</xdr:row>
      <xdr:rowOff>159771</xdr:rowOff>
    </xdr:to>
    <xdr:cxnSp macro="">
      <xdr:nvCxnSpPr>
        <xdr:cNvPr id="346" name="直線コネクタ 345"/>
        <xdr:cNvCxnSpPr/>
      </xdr:nvCxnSpPr>
      <xdr:spPr>
        <a:xfrm>
          <a:off x="9639300" y="9056632"/>
          <a:ext cx="838200" cy="18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14795</xdr:rowOff>
    </xdr:from>
    <xdr:ext cx="534377" cy="259045"/>
    <xdr:sp macro="" textlink="">
      <xdr:nvSpPr>
        <xdr:cNvPr id="347" name="農林水産業費平均値テキスト"/>
        <xdr:cNvSpPr txBox="1"/>
      </xdr:nvSpPr>
      <xdr:spPr>
        <a:xfrm>
          <a:off x="10528300" y="9273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36368</xdr:rowOff>
    </xdr:from>
    <xdr:to>
      <xdr:col>55</xdr:col>
      <xdr:colOff>50800</xdr:colOff>
      <xdr:row>54</xdr:row>
      <xdr:rowOff>137968</xdr:rowOff>
    </xdr:to>
    <xdr:sp macro="" textlink="">
      <xdr:nvSpPr>
        <xdr:cNvPr id="348" name="フローチャート: 判断 347"/>
        <xdr:cNvSpPr/>
      </xdr:nvSpPr>
      <xdr:spPr>
        <a:xfrm>
          <a:off x="10426700" y="929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141232</xdr:rowOff>
    </xdr:from>
    <xdr:to>
      <xdr:col>50</xdr:col>
      <xdr:colOff>114300</xdr:colOff>
      <xdr:row>55</xdr:row>
      <xdr:rowOff>46225</xdr:rowOff>
    </xdr:to>
    <xdr:cxnSp macro="">
      <xdr:nvCxnSpPr>
        <xdr:cNvPr id="349" name="直線コネクタ 348"/>
        <xdr:cNvCxnSpPr/>
      </xdr:nvCxnSpPr>
      <xdr:spPr>
        <a:xfrm flipV="1">
          <a:off x="8750300" y="9056632"/>
          <a:ext cx="889000" cy="4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74909</xdr:rowOff>
    </xdr:from>
    <xdr:to>
      <xdr:col>50</xdr:col>
      <xdr:colOff>165100</xdr:colOff>
      <xdr:row>54</xdr:row>
      <xdr:rowOff>5059</xdr:rowOff>
    </xdr:to>
    <xdr:sp macro="" textlink="">
      <xdr:nvSpPr>
        <xdr:cNvPr id="350" name="フローチャート: 判断 349"/>
        <xdr:cNvSpPr/>
      </xdr:nvSpPr>
      <xdr:spPr>
        <a:xfrm>
          <a:off x="9588500" y="91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167636</xdr:rowOff>
    </xdr:from>
    <xdr:ext cx="534377" cy="259045"/>
    <xdr:sp macro="" textlink="">
      <xdr:nvSpPr>
        <xdr:cNvPr id="351" name="テキスト ボックス 350"/>
        <xdr:cNvSpPr txBox="1"/>
      </xdr:nvSpPr>
      <xdr:spPr>
        <a:xfrm>
          <a:off x="9372111" y="92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18382</xdr:rowOff>
    </xdr:from>
    <xdr:to>
      <xdr:col>45</xdr:col>
      <xdr:colOff>177800</xdr:colOff>
      <xdr:row>55</xdr:row>
      <xdr:rowOff>46225</xdr:rowOff>
    </xdr:to>
    <xdr:cxnSp macro="">
      <xdr:nvCxnSpPr>
        <xdr:cNvPr id="352" name="直線コネクタ 351"/>
        <xdr:cNvCxnSpPr/>
      </xdr:nvCxnSpPr>
      <xdr:spPr>
        <a:xfrm>
          <a:off x="7861300" y="9448132"/>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20320</xdr:rowOff>
    </xdr:from>
    <xdr:to>
      <xdr:col>46</xdr:col>
      <xdr:colOff>38100</xdr:colOff>
      <xdr:row>53</xdr:row>
      <xdr:rowOff>121920</xdr:rowOff>
    </xdr:to>
    <xdr:sp macro="" textlink="">
      <xdr:nvSpPr>
        <xdr:cNvPr id="353" name="フローチャート: 判断 352"/>
        <xdr:cNvSpPr/>
      </xdr:nvSpPr>
      <xdr:spPr>
        <a:xfrm>
          <a:off x="8699500" y="910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138447</xdr:rowOff>
    </xdr:from>
    <xdr:ext cx="534377" cy="259045"/>
    <xdr:sp macro="" textlink="">
      <xdr:nvSpPr>
        <xdr:cNvPr id="354" name="テキスト ボックス 353"/>
        <xdr:cNvSpPr txBox="1"/>
      </xdr:nvSpPr>
      <xdr:spPr>
        <a:xfrm>
          <a:off x="8483111" y="888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84333</xdr:rowOff>
    </xdr:from>
    <xdr:to>
      <xdr:col>41</xdr:col>
      <xdr:colOff>50800</xdr:colOff>
      <xdr:row>55</xdr:row>
      <xdr:rowOff>18382</xdr:rowOff>
    </xdr:to>
    <xdr:cxnSp macro="">
      <xdr:nvCxnSpPr>
        <xdr:cNvPr id="355" name="直線コネクタ 354"/>
        <xdr:cNvCxnSpPr/>
      </xdr:nvCxnSpPr>
      <xdr:spPr>
        <a:xfrm>
          <a:off x="6972300" y="9171183"/>
          <a:ext cx="889000" cy="27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88717</xdr:rowOff>
    </xdr:from>
    <xdr:to>
      <xdr:col>41</xdr:col>
      <xdr:colOff>101600</xdr:colOff>
      <xdr:row>56</xdr:row>
      <xdr:rowOff>18867</xdr:rowOff>
    </xdr:to>
    <xdr:sp macro="" textlink="">
      <xdr:nvSpPr>
        <xdr:cNvPr id="356" name="フローチャート: 判断 355"/>
        <xdr:cNvSpPr/>
      </xdr:nvSpPr>
      <xdr:spPr>
        <a:xfrm>
          <a:off x="7810500" y="951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9994</xdr:rowOff>
    </xdr:from>
    <xdr:ext cx="534377" cy="259045"/>
    <xdr:sp macro="" textlink="">
      <xdr:nvSpPr>
        <xdr:cNvPr id="357" name="テキスト ボックス 356"/>
        <xdr:cNvSpPr txBox="1"/>
      </xdr:nvSpPr>
      <xdr:spPr>
        <a:xfrm>
          <a:off x="7594111" y="96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56782</xdr:rowOff>
    </xdr:from>
    <xdr:to>
      <xdr:col>36</xdr:col>
      <xdr:colOff>165100</xdr:colOff>
      <xdr:row>54</xdr:row>
      <xdr:rowOff>158382</xdr:rowOff>
    </xdr:to>
    <xdr:sp macro="" textlink="">
      <xdr:nvSpPr>
        <xdr:cNvPr id="358" name="フローチャート: 判断 357"/>
        <xdr:cNvSpPr/>
      </xdr:nvSpPr>
      <xdr:spPr>
        <a:xfrm>
          <a:off x="6921500" y="931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149509</xdr:rowOff>
    </xdr:from>
    <xdr:ext cx="534377" cy="259045"/>
    <xdr:sp macro="" textlink="">
      <xdr:nvSpPr>
        <xdr:cNvPr id="359" name="テキスト ボックス 358"/>
        <xdr:cNvSpPr txBox="1"/>
      </xdr:nvSpPr>
      <xdr:spPr>
        <a:xfrm>
          <a:off x="6705111" y="94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108971</xdr:rowOff>
    </xdr:from>
    <xdr:to>
      <xdr:col>55</xdr:col>
      <xdr:colOff>50800</xdr:colOff>
      <xdr:row>54</xdr:row>
      <xdr:rowOff>39121</xdr:rowOff>
    </xdr:to>
    <xdr:sp macro="" textlink="">
      <xdr:nvSpPr>
        <xdr:cNvPr id="365" name="楕円 364"/>
        <xdr:cNvSpPr/>
      </xdr:nvSpPr>
      <xdr:spPr>
        <a:xfrm>
          <a:off x="10426700" y="91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131848</xdr:rowOff>
    </xdr:from>
    <xdr:ext cx="534377" cy="259045"/>
    <xdr:sp macro="" textlink="">
      <xdr:nvSpPr>
        <xdr:cNvPr id="366" name="農林水産業費該当値テキスト"/>
        <xdr:cNvSpPr txBox="1"/>
      </xdr:nvSpPr>
      <xdr:spPr>
        <a:xfrm>
          <a:off x="10528300" y="90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90432</xdr:rowOff>
    </xdr:from>
    <xdr:to>
      <xdr:col>50</xdr:col>
      <xdr:colOff>165100</xdr:colOff>
      <xdr:row>53</xdr:row>
      <xdr:rowOff>20582</xdr:rowOff>
    </xdr:to>
    <xdr:sp macro="" textlink="">
      <xdr:nvSpPr>
        <xdr:cNvPr id="367" name="楕円 366"/>
        <xdr:cNvSpPr/>
      </xdr:nvSpPr>
      <xdr:spPr>
        <a:xfrm>
          <a:off x="9588500" y="900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37109</xdr:rowOff>
    </xdr:from>
    <xdr:ext cx="534377" cy="259045"/>
    <xdr:sp macro="" textlink="">
      <xdr:nvSpPr>
        <xdr:cNvPr id="368" name="テキスト ボックス 367"/>
        <xdr:cNvSpPr txBox="1"/>
      </xdr:nvSpPr>
      <xdr:spPr>
        <a:xfrm>
          <a:off x="9372111" y="87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166875</xdr:rowOff>
    </xdr:from>
    <xdr:to>
      <xdr:col>46</xdr:col>
      <xdr:colOff>38100</xdr:colOff>
      <xdr:row>55</xdr:row>
      <xdr:rowOff>97025</xdr:rowOff>
    </xdr:to>
    <xdr:sp macro="" textlink="">
      <xdr:nvSpPr>
        <xdr:cNvPr id="369" name="楕円 368"/>
        <xdr:cNvSpPr/>
      </xdr:nvSpPr>
      <xdr:spPr>
        <a:xfrm>
          <a:off x="8699500" y="94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88152</xdr:rowOff>
    </xdr:from>
    <xdr:ext cx="534377" cy="259045"/>
    <xdr:sp macro="" textlink="">
      <xdr:nvSpPr>
        <xdr:cNvPr id="370" name="テキスト ボックス 369"/>
        <xdr:cNvSpPr txBox="1"/>
      </xdr:nvSpPr>
      <xdr:spPr>
        <a:xfrm>
          <a:off x="8483111" y="951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139032</xdr:rowOff>
    </xdr:from>
    <xdr:to>
      <xdr:col>41</xdr:col>
      <xdr:colOff>101600</xdr:colOff>
      <xdr:row>55</xdr:row>
      <xdr:rowOff>69182</xdr:rowOff>
    </xdr:to>
    <xdr:sp macro="" textlink="">
      <xdr:nvSpPr>
        <xdr:cNvPr id="371" name="楕円 370"/>
        <xdr:cNvSpPr/>
      </xdr:nvSpPr>
      <xdr:spPr>
        <a:xfrm>
          <a:off x="7810500" y="93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85709</xdr:rowOff>
    </xdr:from>
    <xdr:ext cx="534377" cy="259045"/>
    <xdr:sp macro="" textlink="">
      <xdr:nvSpPr>
        <xdr:cNvPr id="372" name="テキスト ボックス 371"/>
        <xdr:cNvSpPr txBox="1"/>
      </xdr:nvSpPr>
      <xdr:spPr>
        <a:xfrm>
          <a:off x="7594111" y="91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33533</xdr:rowOff>
    </xdr:from>
    <xdr:to>
      <xdr:col>36</xdr:col>
      <xdr:colOff>165100</xdr:colOff>
      <xdr:row>53</xdr:row>
      <xdr:rowOff>135133</xdr:rowOff>
    </xdr:to>
    <xdr:sp macro="" textlink="">
      <xdr:nvSpPr>
        <xdr:cNvPr id="373" name="楕円 372"/>
        <xdr:cNvSpPr/>
      </xdr:nvSpPr>
      <xdr:spPr>
        <a:xfrm>
          <a:off x="6921500" y="91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151660</xdr:rowOff>
    </xdr:from>
    <xdr:ext cx="534377" cy="259045"/>
    <xdr:sp macro="" textlink="">
      <xdr:nvSpPr>
        <xdr:cNvPr id="374" name="テキスト ボックス 373"/>
        <xdr:cNvSpPr txBox="1"/>
      </xdr:nvSpPr>
      <xdr:spPr>
        <a:xfrm>
          <a:off x="6705111" y="88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88" name="テキスト ボックス 387"/>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390" name="テキスト ボックス 389"/>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5642</xdr:rowOff>
    </xdr:from>
    <xdr:ext cx="467179" cy="259045"/>
    <xdr:sp macro="" textlink="">
      <xdr:nvSpPr>
        <xdr:cNvPr id="392" name="テキスト ボックス 391"/>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91803</xdr:rowOff>
    </xdr:from>
    <xdr:to>
      <xdr:col>54</xdr:col>
      <xdr:colOff>189865</xdr:colOff>
      <xdr:row>78</xdr:row>
      <xdr:rowOff>29645</xdr:rowOff>
    </xdr:to>
    <xdr:cxnSp macro="">
      <xdr:nvCxnSpPr>
        <xdr:cNvPr id="400" name="直線コネクタ 399"/>
        <xdr:cNvCxnSpPr/>
      </xdr:nvCxnSpPr>
      <xdr:spPr>
        <a:xfrm flipV="1">
          <a:off x="10475595" y="12093303"/>
          <a:ext cx="1270" cy="1309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33472</xdr:rowOff>
    </xdr:from>
    <xdr:ext cx="469744" cy="259045"/>
    <xdr:sp macro="" textlink="">
      <xdr:nvSpPr>
        <xdr:cNvPr id="401" name="商工費最小値テキスト"/>
        <xdr:cNvSpPr txBox="1"/>
      </xdr:nvSpPr>
      <xdr:spPr>
        <a:xfrm>
          <a:off x="10528300" y="134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29645</xdr:rowOff>
    </xdr:from>
    <xdr:to>
      <xdr:col>55</xdr:col>
      <xdr:colOff>88900</xdr:colOff>
      <xdr:row>78</xdr:row>
      <xdr:rowOff>29645</xdr:rowOff>
    </xdr:to>
    <xdr:cxnSp macro="">
      <xdr:nvCxnSpPr>
        <xdr:cNvPr id="402" name="直線コネクタ 401"/>
        <xdr:cNvCxnSpPr/>
      </xdr:nvCxnSpPr>
      <xdr:spPr>
        <a:xfrm>
          <a:off x="10388600" y="1340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38480</xdr:rowOff>
    </xdr:from>
    <xdr:ext cx="534377" cy="259045"/>
    <xdr:sp macro="" textlink="">
      <xdr:nvSpPr>
        <xdr:cNvPr id="403" name="商工費最大値テキスト"/>
        <xdr:cNvSpPr txBox="1"/>
      </xdr:nvSpPr>
      <xdr:spPr>
        <a:xfrm>
          <a:off x="10528300" y="1186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91803</xdr:rowOff>
    </xdr:from>
    <xdr:to>
      <xdr:col>55</xdr:col>
      <xdr:colOff>88900</xdr:colOff>
      <xdr:row>70</xdr:row>
      <xdr:rowOff>91803</xdr:rowOff>
    </xdr:to>
    <xdr:cxnSp macro="">
      <xdr:nvCxnSpPr>
        <xdr:cNvPr id="404" name="直線コネクタ 403"/>
        <xdr:cNvCxnSpPr/>
      </xdr:nvCxnSpPr>
      <xdr:spPr>
        <a:xfrm>
          <a:off x="10388600" y="1209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91803</xdr:rowOff>
    </xdr:from>
    <xdr:to>
      <xdr:col>55</xdr:col>
      <xdr:colOff>0</xdr:colOff>
      <xdr:row>71</xdr:row>
      <xdr:rowOff>158314</xdr:rowOff>
    </xdr:to>
    <xdr:cxnSp macro="">
      <xdr:nvCxnSpPr>
        <xdr:cNvPr id="405" name="直線コネクタ 404"/>
        <xdr:cNvCxnSpPr/>
      </xdr:nvCxnSpPr>
      <xdr:spPr>
        <a:xfrm flipV="1">
          <a:off x="9639300" y="12093303"/>
          <a:ext cx="838200" cy="2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146357</xdr:rowOff>
    </xdr:from>
    <xdr:ext cx="469744" cy="259045"/>
    <xdr:sp macro="" textlink="">
      <xdr:nvSpPr>
        <xdr:cNvPr id="406" name="商工費平均値テキスト"/>
        <xdr:cNvSpPr txBox="1"/>
      </xdr:nvSpPr>
      <xdr:spPr>
        <a:xfrm>
          <a:off x="10528300" y="1266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167930</xdr:rowOff>
    </xdr:from>
    <xdr:to>
      <xdr:col>55</xdr:col>
      <xdr:colOff>50800</xdr:colOff>
      <xdr:row>74</xdr:row>
      <xdr:rowOff>98080</xdr:rowOff>
    </xdr:to>
    <xdr:sp macro="" textlink="">
      <xdr:nvSpPr>
        <xdr:cNvPr id="407" name="フローチャート: 判断 406"/>
        <xdr:cNvSpPr/>
      </xdr:nvSpPr>
      <xdr:spPr>
        <a:xfrm>
          <a:off x="10426700" y="1268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76781</xdr:rowOff>
    </xdr:from>
    <xdr:to>
      <xdr:col>50</xdr:col>
      <xdr:colOff>114300</xdr:colOff>
      <xdr:row>71</xdr:row>
      <xdr:rowOff>158314</xdr:rowOff>
    </xdr:to>
    <xdr:cxnSp macro="">
      <xdr:nvCxnSpPr>
        <xdr:cNvPr id="408" name="直線コネクタ 407"/>
        <xdr:cNvCxnSpPr/>
      </xdr:nvCxnSpPr>
      <xdr:spPr>
        <a:xfrm>
          <a:off x="8750300" y="12249731"/>
          <a:ext cx="8890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119707</xdr:rowOff>
    </xdr:from>
    <xdr:to>
      <xdr:col>50</xdr:col>
      <xdr:colOff>165100</xdr:colOff>
      <xdr:row>74</xdr:row>
      <xdr:rowOff>49857</xdr:rowOff>
    </xdr:to>
    <xdr:sp macro="" textlink="">
      <xdr:nvSpPr>
        <xdr:cNvPr id="409" name="フローチャート: 判断 408"/>
        <xdr:cNvSpPr/>
      </xdr:nvSpPr>
      <xdr:spPr>
        <a:xfrm>
          <a:off x="9588500" y="1263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40984</xdr:rowOff>
    </xdr:from>
    <xdr:ext cx="469744" cy="259045"/>
    <xdr:sp macro="" textlink="">
      <xdr:nvSpPr>
        <xdr:cNvPr id="410" name="テキスト ボックス 409"/>
        <xdr:cNvSpPr txBox="1"/>
      </xdr:nvSpPr>
      <xdr:spPr>
        <a:xfrm>
          <a:off x="9404428" y="127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76781</xdr:rowOff>
    </xdr:from>
    <xdr:to>
      <xdr:col>45</xdr:col>
      <xdr:colOff>177800</xdr:colOff>
      <xdr:row>72</xdr:row>
      <xdr:rowOff>166915</xdr:rowOff>
    </xdr:to>
    <xdr:cxnSp macro="">
      <xdr:nvCxnSpPr>
        <xdr:cNvPr id="411" name="直線コネクタ 410"/>
        <xdr:cNvCxnSpPr/>
      </xdr:nvCxnSpPr>
      <xdr:spPr>
        <a:xfrm flipV="1">
          <a:off x="7861300" y="12249731"/>
          <a:ext cx="889000" cy="2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70</xdr:row>
      <xdr:rowOff>149534</xdr:rowOff>
    </xdr:from>
    <xdr:to>
      <xdr:col>46</xdr:col>
      <xdr:colOff>38100</xdr:colOff>
      <xdr:row>71</xdr:row>
      <xdr:rowOff>79684</xdr:rowOff>
    </xdr:to>
    <xdr:sp macro="" textlink="">
      <xdr:nvSpPr>
        <xdr:cNvPr id="412" name="フローチャート: 判断 411"/>
        <xdr:cNvSpPr/>
      </xdr:nvSpPr>
      <xdr:spPr>
        <a:xfrm>
          <a:off x="8699500" y="121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96211</xdr:rowOff>
    </xdr:from>
    <xdr:ext cx="534377" cy="259045"/>
    <xdr:sp macro="" textlink="">
      <xdr:nvSpPr>
        <xdr:cNvPr id="413" name="テキスト ボックス 412"/>
        <xdr:cNvSpPr txBox="1"/>
      </xdr:nvSpPr>
      <xdr:spPr>
        <a:xfrm>
          <a:off x="8483111" y="11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166915</xdr:rowOff>
    </xdr:from>
    <xdr:to>
      <xdr:col>41</xdr:col>
      <xdr:colOff>50800</xdr:colOff>
      <xdr:row>73</xdr:row>
      <xdr:rowOff>78522</xdr:rowOff>
    </xdr:to>
    <xdr:cxnSp macro="">
      <xdr:nvCxnSpPr>
        <xdr:cNvPr id="414" name="直線コネクタ 413"/>
        <xdr:cNvCxnSpPr/>
      </xdr:nvCxnSpPr>
      <xdr:spPr>
        <a:xfrm flipV="1">
          <a:off x="6972300" y="12511315"/>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31968</xdr:rowOff>
    </xdr:from>
    <xdr:to>
      <xdr:col>41</xdr:col>
      <xdr:colOff>101600</xdr:colOff>
      <xdr:row>73</xdr:row>
      <xdr:rowOff>133568</xdr:rowOff>
    </xdr:to>
    <xdr:sp macro="" textlink="">
      <xdr:nvSpPr>
        <xdr:cNvPr id="415" name="フローチャート: 判断 414"/>
        <xdr:cNvSpPr/>
      </xdr:nvSpPr>
      <xdr:spPr>
        <a:xfrm>
          <a:off x="7810500" y="1254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73</xdr:row>
      <xdr:rowOff>124695</xdr:rowOff>
    </xdr:from>
    <xdr:ext cx="469744" cy="259045"/>
    <xdr:sp macro="" textlink="">
      <xdr:nvSpPr>
        <xdr:cNvPr id="416" name="テキスト ボックス 415"/>
        <xdr:cNvSpPr txBox="1"/>
      </xdr:nvSpPr>
      <xdr:spPr>
        <a:xfrm>
          <a:off x="7626428" y="126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139192</xdr:rowOff>
    </xdr:from>
    <xdr:to>
      <xdr:col>36</xdr:col>
      <xdr:colOff>165100</xdr:colOff>
      <xdr:row>73</xdr:row>
      <xdr:rowOff>69342</xdr:rowOff>
    </xdr:to>
    <xdr:sp macro="" textlink="">
      <xdr:nvSpPr>
        <xdr:cNvPr id="417" name="フローチャート: 判断 416"/>
        <xdr:cNvSpPr/>
      </xdr:nvSpPr>
      <xdr:spPr>
        <a:xfrm>
          <a:off x="6921500" y="124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85869</xdr:rowOff>
    </xdr:from>
    <xdr:ext cx="534377" cy="259045"/>
    <xdr:sp macro="" textlink="">
      <xdr:nvSpPr>
        <xdr:cNvPr id="418" name="テキスト ボックス 417"/>
        <xdr:cNvSpPr txBox="1"/>
      </xdr:nvSpPr>
      <xdr:spPr>
        <a:xfrm>
          <a:off x="6705111" y="122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41003</xdr:rowOff>
    </xdr:from>
    <xdr:to>
      <xdr:col>55</xdr:col>
      <xdr:colOff>50800</xdr:colOff>
      <xdr:row>70</xdr:row>
      <xdr:rowOff>142603</xdr:rowOff>
    </xdr:to>
    <xdr:sp macro="" textlink="">
      <xdr:nvSpPr>
        <xdr:cNvPr id="424" name="楕円 423"/>
        <xdr:cNvSpPr/>
      </xdr:nvSpPr>
      <xdr:spPr>
        <a:xfrm>
          <a:off x="10426700" y="120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165480</xdr:rowOff>
    </xdr:from>
    <xdr:ext cx="534377" cy="259045"/>
    <xdr:sp macro="" textlink="">
      <xdr:nvSpPr>
        <xdr:cNvPr id="425" name="商工費該当値テキスト"/>
        <xdr:cNvSpPr txBox="1"/>
      </xdr:nvSpPr>
      <xdr:spPr>
        <a:xfrm>
          <a:off x="10528300" y="1199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107514</xdr:rowOff>
    </xdr:from>
    <xdr:to>
      <xdr:col>50</xdr:col>
      <xdr:colOff>165100</xdr:colOff>
      <xdr:row>72</xdr:row>
      <xdr:rowOff>37664</xdr:rowOff>
    </xdr:to>
    <xdr:sp macro="" textlink="">
      <xdr:nvSpPr>
        <xdr:cNvPr id="426" name="楕円 425"/>
        <xdr:cNvSpPr/>
      </xdr:nvSpPr>
      <xdr:spPr>
        <a:xfrm>
          <a:off x="9588500" y="122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54191</xdr:rowOff>
    </xdr:from>
    <xdr:ext cx="534377" cy="259045"/>
    <xdr:sp macro="" textlink="">
      <xdr:nvSpPr>
        <xdr:cNvPr id="427" name="テキスト ボックス 426"/>
        <xdr:cNvSpPr txBox="1"/>
      </xdr:nvSpPr>
      <xdr:spPr>
        <a:xfrm>
          <a:off x="9372111" y="120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25981</xdr:rowOff>
    </xdr:from>
    <xdr:to>
      <xdr:col>46</xdr:col>
      <xdr:colOff>38100</xdr:colOff>
      <xdr:row>71</xdr:row>
      <xdr:rowOff>127581</xdr:rowOff>
    </xdr:to>
    <xdr:sp macro="" textlink="">
      <xdr:nvSpPr>
        <xdr:cNvPr id="428" name="楕円 427"/>
        <xdr:cNvSpPr/>
      </xdr:nvSpPr>
      <xdr:spPr>
        <a:xfrm>
          <a:off x="8699500" y="121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118708</xdr:rowOff>
    </xdr:from>
    <xdr:ext cx="534377" cy="259045"/>
    <xdr:sp macro="" textlink="">
      <xdr:nvSpPr>
        <xdr:cNvPr id="429" name="テキスト ボックス 428"/>
        <xdr:cNvSpPr txBox="1"/>
      </xdr:nvSpPr>
      <xdr:spPr>
        <a:xfrm>
          <a:off x="8483111" y="12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116115</xdr:rowOff>
    </xdr:from>
    <xdr:to>
      <xdr:col>41</xdr:col>
      <xdr:colOff>101600</xdr:colOff>
      <xdr:row>73</xdr:row>
      <xdr:rowOff>46265</xdr:rowOff>
    </xdr:to>
    <xdr:sp macro="" textlink="">
      <xdr:nvSpPr>
        <xdr:cNvPr id="430" name="楕円 429"/>
        <xdr:cNvSpPr/>
      </xdr:nvSpPr>
      <xdr:spPr>
        <a:xfrm>
          <a:off x="7810500" y="124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62792</xdr:rowOff>
    </xdr:from>
    <xdr:ext cx="534377" cy="259045"/>
    <xdr:sp macro="" textlink="">
      <xdr:nvSpPr>
        <xdr:cNvPr id="431" name="テキスト ボックス 430"/>
        <xdr:cNvSpPr txBox="1"/>
      </xdr:nvSpPr>
      <xdr:spPr>
        <a:xfrm>
          <a:off x="7594111" y="122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27722</xdr:rowOff>
    </xdr:from>
    <xdr:to>
      <xdr:col>36</xdr:col>
      <xdr:colOff>165100</xdr:colOff>
      <xdr:row>73</xdr:row>
      <xdr:rowOff>129322</xdr:rowOff>
    </xdr:to>
    <xdr:sp macro="" textlink="">
      <xdr:nvSpPr>
        <xdr:cNvPr id="432" name="楕円 431"/>
        <xdr:cNvSpPr/>
      </xdr:nvSpPr>
      <xdr:spPr>
        <a:xfrm>
          <a:off x="6921500" y="125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73</xdr:row>
      <xdr:rowOff>120449</xdr:rowOff>
    </xdr:from>
    <xdr:ext cx="469744" cy="259045"/>
    <xdr:sp macro="" textlink="">
      <xdr:nvSpPr>
        <xdr:cNvPr id="433" name="テキスト ボックス 432"/>
        <xdr:cNvSpPr txBox="1"/>
      </xdr:nvSpPr>
      <xdr:spPr>
        <a:xfrm>
          <a:off x="6737428" y="1263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147892</xdr:rowOff>
    </xdr:from>
    <xdr:to>
      <xdr:col>54</xdr:col>
      <xdr:colOff>189865</xdr:colOff>
      <xdr:row>99</xdr:row>
      <xdr:rowOff>87085</xdr:rowOff>
    </xdr:to>
    <xdr:cxnSp macro="">
      <xdr:nvCxnSpPr>
        <xdr:cNvPr id="458" name="直線コネクタ 457"/>
        <xdr:cNvCxnSpPr/>
      </xdr:nvCxnSpPr>
      <xdr:spPr>
        <a:xfrm flipV="1">
          <a:off x="10475595" y="15578392"/>
          <a:ext cx="1270" cy="1482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90912</xdr:rowOff>
    </xdr:from>
    <xdr:ext cx="534377" cy="259045"/>
    <xdr:sp macro="" textlink="">
      <xdr:nvSpPr>
        <xdr:cNvPr id="459" name="土木費最小値テキスト"/>
        <xdr:cNvSpPr txBox="1"/>
      </xdr:nvSpPr>
      <xdr:spPr>
        <a:xfrm>
          <a:off x="10528300" y="170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87085</xdr:rowOff>
    </xdr:from>
    <xdr:to>
      <xdr:col>55</xdr:col>
      <xdr:colOff>88900</xdr:colOff>
      <xdr:row>99</xdr:row>
      <xdr:rowOff>87085</xdr:rowOff>
    </xdr:to>
    <xdr:cxnSp macro="">
      <xdr:nvCxnSpPr>
        <xdr:cNvPr id="460" name="直線コネクタ 459"/>
        <xdr:cNvCxnSpPr/>
      </xdr:nvCxnSpPr>
      <xdr:spPr>
        <a:xfrm>
          <a:off x="10388600" y="17060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94569</xdr:rowOff>
    </xdr:from>
    <xdr:ext cx="534377" cy="259045"/>
    <xdr:sp macro="" textlink="">
      <xdr:nvSpPr>
        <xdr:cNvPr id="461" name="土木費最大値テキスト"/>
        <xdr:cNvSpPr txBox="1"/>
      </xdr:nvSpPr>
      <xdr:spPr>
        <a:xfrm>
          <a:off x="10528300" y="153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147892</xdr:rowOff>
    </xdr:from>
    <xdr:to>
      <xdr:col>55</xdr:col>
      <xdr:colOff>88900</xdr:colOff>
      <xdr:row>90</xdr:row>
      <xdr:rowOff>147892</xdr:rowOff>
    </xdr:to>
    <xdr:cxnSp macro="">
      <xdr:nvCxnSpPr>
        <xdr:cNvPr id="462" name="直線コネクタ 461"/>
        <xdr:cNvCxnSpPr/>
      </xdr:nvCxnSpPr>
      <xdr:spPr>
        <a:xfrm>
          <a:off x="10388600" y="155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98667</xdr:rowOff>
    </xdr:from>
    <xdr:to>
      <xdr:col>55</xdr:col>
      <xdr:colOff>0</xdr:colOff>
      <xdr:row>97</xdr:row>
      <xdr:rowOff>166294</xdr:rowOff>
    </xdr:to>
    <xdr:cxnSp macro="">
      <xdr:nvCxnSpPr>
        <xdr:cNvPr id="463" name="直線コネクタ 462"/>
        <xdr:cNvCxnSpPr/>
      </xdr:nvCxnSpPr>
      <xdr:spPr>
        <a:xfrm flipV="1">
          <a:off x="9639300" y="16729317"/>
          <a:ext cx="8382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162413</xdr:rowOff>
    </xdr:from>
    <xdr:ext cx="534377" cy="259045"/>
    <xdr:sp macro="" textlink="">
      <xdr:nvSpPr>
        <xdr:cNvPr id="464" name="土木費平均値テキスト"/>
        <xdr:cNvSpPr txBox="1"/>
      </xdr:nvSpPr>
      <xdr:spPr>
        <a:xfrm>
          <a:off x="10528300" y="16278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139536</xdr:rowOff>
    </xdr:from>
    <xdr:to>
      <xdr:col>55</xdr:col>
      <xdr:colOff>50800</xdr:colOff>
      <xdr:row>96</xdr:row>
      <xdr:rowOff>69686</xdr:rowOff>
    </xdr:to>
    <xdr:sp macro="" textlink="">
      <xdr:nvSpPr>
        <xdr:cNvPr id="465" name="フローチャート: 判断 464"/>
        <xdr:cNvSpPr/>
      </xdr:nvSpPr>
      <xdr:spPr>
        <a:xfrm>
          <a:off x="10426700" y="164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166294</xdr:rowOff>
    </xdr:from>
    <xdr:to>
      <xdr:col>50</xdr:col>
      <xdr:colOff>114300</xdr:colOff>
      <xdr:row>98</xdr:row>
      <xdr:rowOff>164998</xdr:rowOff>
    </xdr:to>
    <xdr:cxnSp macro="">
      <xdr:nvCxnSpPr>
        <xdr:cNvPr id="466" name="直線コネクタ 465"/>
        <xdr:cNvCxnSpPr/>
      </xdr:nvCxnSpPr>
      <xdr:spPr>
        <a:xfrm flipV="1">
          <a:off x="8750300" y="16796944"/>
          <a:ext cx="889000" cy="1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47104</xdr:rowOff>
    </xdr:from>
    <xdr:to>
      <xdr:col>50</xdr:col>
      <xdr:colOff>165100</xdr:colOff>
      <xdr:row>95</xdr:row>
      <xdr:rowOff>148704</xdr:rowOff>
    </xdr:to>
    <xdr:sp macro="" textlink="">
      <xdr:nvSpPr>
        <xdr:cNvPr id="467" name="フローチャート: 判断 466"/>
        <xdr:cNvSpPr/>
      </xdr:nvSpPr>
      <xdr:spPr>
        <a:xfrm>
          <a:off x="9588500" y="163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165231</xdr:rowOff>
    </xdr:from>
    <xdr:ext cx="534377" cy="259045"/>
    <xdr:sp macro="" textlink="">
      <xdr:nvSpPr>
        <xdr:cNvPr id="468" name="テキスト ボックス 467"/>
        <xdr:cNvSpPr txBox="1"/>
      </xdr:nvSpPr>
      <xdr:spPr>
        <a:xfrm>
          <a:off x="9372111" y="161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43307</xdr:rowOff>
    </xdr:from>
    <xdr:to>
      <xdr:col>45</xdr:col>
      <xdr:colOff>177800</xdr:colOff>
      <xdr:row>98</xdr:row>
      <xdr:rowOff>164998</xdr:rowOff>
    </xdr:to>
    <xdr:cxnSp macro="">
      <xdr:nvCxnSpPr>
        <xdr:cNvPr id="469" name="直線コネクタ 468"/>
        <xdr:cNvCxnSpPr/>
      </xdr:nvCxnSpPr>
      <xdr:spPr>
        <a:xfrm>
          <a:off x="7861300" y="16845407"/>
          <a:ext cx="889000" cy="1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113588</xdr:rowOff>
    </xdr:from>
    <xdr:to>
      <xdr:col>46</xdr:col>
      <xdr:colOff>38100</xdr:colOff>
      <xdr:row>96</xdr:row>
      <xdr:rowOff>43738</xdr:rowOff>
    </xdr:to>
    <xdr:sp macro="" textlink="">
      <xdr:nvSpPr>
        <xdr:cNvPr id="470" name="フローチャート: 判断 469"/>
        <xdr:cNvSpPr/>
      </xdr:nvSpPr>
      <xdr:spPr>
        <a:xfrm>
          <a:off x="8699500" y="1640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60265</xdr:rowOff>
    </xdr:from>
    <xdr:ext cx="534377" cy="259045"/>
    <xdr:sp macro="" textlink="">
      <xdr:nvSpPr>
        <xdr:cNvPr id="471" name="テキスト ボックス 470"/>
        <xdr:cNvSpPr txBox="1"/>
      </xdr:nvSpPr>
      <xdr:spPr>
        <a:xfrm>
          <a:off x="8483111" y="161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43307</xdr:rowOff>
    </xdr:from>
    <xdr:to>
      <xdr:col>41</xdr:col>
      <xdr:colOff>50800</xdr:colOff>
      <xdr:row>98</xdr:row>
      <xdr:rowOff>89979</xdr:rowOff>
    </xdr:to>
    <xdr:cxnSp macro="">
      <xdr:nvCxnSpPr>
        <xdr:cNvPr id="472" name="直線コネクタ 471"/>
        <xdr:cNvCxnSpPr/>
      </xdr:nvCxnSpPr>
      <xdr:spPr>
        <a:xfrm flipV="1">
          <a:off x="6972300" y="16845407"/>
          <a:ext cx="8890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59906</xdr:rowOff>
    </xdr:from>
    <xdr:to>
      <xdr:col>41</xdr:col>
      <xdr:colOff>101600</xdr:colOff>
      <xdr:row>96</xdr:row>
      <xdr:rowOff>161506</xdr:rowOff>
    </xdr:to>
    <xdr:sp macro="" textlink="">
      <xdr:nvSpPr>
        <xdr:cNvPr id="473" name="フローチャート: 判断 472"/>
        <xdr:cNvSpPr/>
      </xdr:nvSpPr>
      <xdr:spPr>
        <a:xfrm>
          <a:off x="7810500" y="1651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6583</xdr:rowOff>
    </xdr:from>
    <xdr:ext cx="534377" cy="259045"/>
    <xdr:sp macro="" textlink="">
      <xdr:nvSpPr>
        <xdr:cNvPr id="474" name="テキスト ボックス 473"/>
        <xdr:cNvSpPr txBox="1"/>
      </xdr:nvSpPr>
      <xdr:spPr>
        <a:xfrm>
          <a:off x="7594111" y="1629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158432</xdr:rowOff>
    </xdr:from>
    <xdr:to>
      <xdr:col>36</xdr:col>
      <xdr:colOff>165100</xdr:colOff>
      <xdr:row>96</xdr:row>
      <xdr:rowOff>88582</xdr:rowOff>
    </xdr:to>
    <xdr:sp macro="" textlink="">
      <xdr:nvSpPr>
        <xdr:cNvPr id="475" name="フローチャート: 判断 474"/>
        <xdr:cNvSpPr/>
      </xdr:nvSpPr>
      <xdr:spPr>
        <a:xfrm>
          <a:off x="6921500" y="1644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105109</xdr:rowOff>
    </xdr:from>
    <xdr:ext cx="534377" cy="259045"/>
    <xdr:sp macro="" textlink="">
      <xdr:nvSpPr>
        <xdr:cNvPr id="476" name="テキスト ボックス 475"/>
        <xdr:cNvSpPr txBox="1"/>
      </xdr:nvSpPr>
      <xdr:spPr>
        <a:xfrm>
          <a:off x="6705111" y="162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47867</xdr:rowOff>
    </xdr:from>
    <xdr:to>
      <xdr:col>55</xdr:col>
      <xdr:colOff>50800</xdr:colOff>
      <xdr:row>97</xdr:row>
      <xdr:rowOff>149467</xdr:rowOff>
    </xdr:to>
    <xdr:sp macro="" textlink="">
      <xdr:nvSpPr>
        <xdr:cNvPr id="482" name="楕円 481"/>
        <xdr:cNvSpPr/>
      </xdr:nvSpPr>
      <xdr:spPr>
        <a:xfrm>
          <a:off x="10426700" y="166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26294</xdr:rowOff>
    </xdr:from>
    <xdr:ext cx="534377" cy="259045"/>
    <xdr:sp macro="" textlink="">
      <xdr:nvSpPr>
        <xdr:cNvPr id="483" name="土木費該当値テキスト"/>
        <xdr:cNvSpPr txBox="1"/>
      </xdr:nvSpPr>
      <xdr:spPr>
        <a:xfrm>
          <a:off x="10528300" y="1665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115494</xdr:rowOff>
    </xdr:from>
    <xdr:to>
      <xdr:col>50</xdr:col>
      <xdr:colOff>165100</xdr:colOff>
      <xdr:row>98</xdr:row>
      <xdr:rowOff>45644</xdr:rowOff>
    </xdr:to>
    <xdr:sp macro="" textlink="">
      <xdr:nvSpPr>
        <xdr:cNvPr id="484" name="楕円 483"/>
        <xdr:cNvSpPr/>
      </xdr:nvSpPr>
      <xdr:spPr>
        <a:xfrm>
          <a:off x="9588500" y="1674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36771</xdr:rowOff>
    </xdr:from>
    <xdr:ext cx="534377" cy="259045"/>
    <xdr:sp macro="" textlink="">
      <xdr:nvSpPr>
        <xdr:cNvPr id="485" name="テキスト ボックス 484"/>
        <xdr:cNvSpPr txBox="1"/>
      </xdr:nvSpPr>
      <xdr:spPr>
        <a:xfrm>
          <a:off x="9372111" y="1683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114198</xdr:rowOff>
    </xdr:from>
    <xdr:to>
      <xdr:col>46</xdr:col>
      <xdr:colOff>38100</xdr:colOff>
      <xdr:row>99</xdr:row>
      <xdr:rowOff>44348</xdr:rowOff>
    </xdr:to>
    <xdr:sp macro="" textlink="">
      <xdr:nvSpPr>
        <xdr:cNvPr id="486" name="楕円 485"/>
        <xdr:cNvSpPr/>
      </xdr:nvSpPr>
      <xdr:spPr>
        <a:xfrm>
          <a:off x="8699500" y="1691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35475</xdr:rowOff>
    </xdr:from>
    <xdr:ext cx="534377" cy="259045"/>
    <xdr:sp macro="" textlink="">
      <xdr:nvSpPr>
        <xdr:cNvPr id="487" name="テキスト ボックス 486"/>
        <xdr:cNvSpPr txBox="1"/>
      </xdr:nvSpPr>
      <xdr:spPr>
        <a:xfrm>
          <a:off x="8483111" y="1700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163957</xdr:rowOff>
    </xdr:from>
    <xdr:to>
      <xdr:col>41</xdr:col>
      <xdr:colOff>101600</xdr:colOff>
      <xdr:row>98</xdr:row>
      <xdr:rowOff>94107</xdr:rowOff>
    </xdr:to>
    <xdr:sp macro="" textlink="">
      <xdr:nvSpPr>
        <xdr:cNvPr id="488" name="楕円 487"/>
        <xdr:cNvSpPr/>
      </xdr:nvSpPr>
      <xdr:spPr>
        <a:xfrm>
          <a:off x="7810500" y="167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85234</xdr:rowOff>
    </xdr:from>
    <xdr:ext cx="534377" cy="259045"/>
    <xdr:sp macro="" textlink="">
      <xdr:nvSpPr>
        <xdr:cNvPr id="489" name="テキスト ボックス 488"/>
        <xdr:cNvSpPr txBox="1"/>
      </xdr:nvSpPr>
      <xdr:spPr>
        <a:xfrm>
          <a:off x="7594111" y="168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39179</xdr:rowOff>
    </xdr:from>
    <xdr:to>
      <xdr:col>36</xdr:col>
      <xdr:colOff>165100</xdr:colOff>
      <xdr:row>98</xdr:row>
      <xdr:rowOff>140779</xdr:rowOff>
    </xdr:to>
    <xdr:sp macro="" textlink="">
      <xdr:nvSpPr>
        <xdr:cNvPr id="490" name="楕円 489"/>
        <xdr:cNvSpPr/>
      </xdr:nvSpPr>
      <xdr:spPr>
        <a:xfrm>
          <a:off x="6921500" y="168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131906</xdr:rowOff>
    </xdr:from>
    <xdr:ext cx="534377" cy="259045"/>
    <xdr:sp macro="" textlink="">
      <xdr:nvSpPr>
        <xdr:cNvPr id="491" name="テキスト ボックス 490"/>
        <xdr:cNvSpPr txBox="1"/>
      </xdr:nvSpPr>
      <xdr:spPr>
        <a:xfrm>
          <a:off x="6705111" y="1693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126098</xdr:rowOff>
    </xdr:from>
    <xdr:to>
      <xdr:col>85</xdr:col>
      <xdr:colOff>126364</xdr:colOff>
      <xdr:row>39</xdr:row>
      <xdr:rowOff>67463</xdr:rowOff>
    </xdr:to>
    <xdr:cxnSp macro="">
      <xdr:nvCxnSpPr>
        <xdr:cNvPr id="514" name="直線コネクタ 513"/>
        <xdr:cNvCxnSpPr/>
      </xdr:nvCxnSpPr>
      <xdr:spPr>
        <a:xfrm flipV="1">
          <a:off x="16317595" y="6126848"/>
          <a:ext cx="1269" cy="62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71290</xdr:rowOff>
    </xdr:from>
    <xdr:ext cx="534377" cy="259045"/>
    <xdr:sp macro="" textlink="">
      <xdr:nvSpPr>
        <xdr:cNvPr id="515" name="消防費最小値テキスト"/>
        <xdr:cNvSpPr txBox="1"/>
      </xdr:nvSpPr>
      <xdr:spPr>
        <a:xfrm>
          <a:off x="16370300" y="67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67463</xdr:rowOff>
    </xdr:from>
    <xdr:to>
      <xdr:col>86</xdr:col>
      <xdr:colOff>25400</xdr:colOff>
      <xdr:row>39</xdr:row>
      <xdr:rowOff>67463</xdr:rowOff>
    </xdr:to>
    <xdr:cxnSp macro="">
      <xdr:nvCxnSpPr>
        <xdr:cNvPr id="516" name="直線コネクタ 515"/>
        <xdr:cNvCxnSpPr/>
      </xdr:nvCxnSpPr>
      <xdr:spPr>
        <a:xfrm>
          <a:off x="16230600" y="675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72775</xdr:rowOff>
    </xdr:from>
    <xdr:ext cx="534377" cy="259045"/>
    <xdr:sp macro="" textlink="">
      <xdr:nvSpPr>
        <xdr:cNvPr id="517" name="消防費最大値テキスト"/>
        <xdr:cNvSpPr txBox="1"/>
      </xdr:nvSpPr>
      <xdr:spPr>
        <a:xfrm>
          <a:off x="16370300" y="59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126098</xdr:rowOff>
    </xdr:from>
    <xdr:to>
      <xdr:col>86</xdr:col>
      <xdr:colOff>25400</xdr:colOff>
      <xdr:row>35</xdr:row>
      <xdr:rowOff>126098</xdr:rowOff>
    </xdr:to>
    <xdr:cxnSp macro="">
      <xdr:nvCxnSpPr>
        <xdr:cNvPr id="518" name="直線コネクタ 517"/>
        <xdr:cNvCxnSpPr/>
      </xdr:nvCxnSpPr>
      <xdr:spPr>
        <a:xfrm>
          <a:off x="16230600" y="61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126098</xdr:rowOff>
    </xdr:from>
    <xdr:to>
      <xdr:col>85</xdr:col>
      <xdr:colOff>127000</xdr:colOff>
      <xdr:row>38</xdr:row>
      <xdr:rowOff>36282</xdr:rowOff>
    </xdr:to>
    <xdr:cxnSp macro="">
      <xdr:nvCxnSpPr>
        <xdr:cNvPr id="519" name="直線コネクタ 518"/>
        <xdr:cNvCxnSpPr/>
      </xdr:nvCxnSpPr>
      <xdr:spPr>
        <a:xfrm flipV="1">
          <a:off x="15481300" y="6126848"/>
          <a:ext cx="838200" cy="42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69247</xdr:rowOff>
    </xdr:from>
    <xdr:ext cx="534377" cy="259045"/>
    <xdr:sp macro="" textlink="">
      <xdr:nvSpPr>
        <xdr:cNvPr id="520" name="消防費平均値テキスト"/>
        <xdr:cNvSpPr txBox="1"/>
      </xdr:nvSpPr>
      <xdr:spPr>
        <a:xfrm>
          <a:off x="16370300" y="6412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90820</xdr:rowOff>
    </xdr:from>
    <xdr:to>
      <xdr:col>85</xdr:col>
      <xdr:colOff>177800</xdr:colOff>
      <xdr:row>38</xdr:row>
      <xdr:rowOff>20971</xdr:rowOff>
    </xdr:to>
    <xdr:sp macro="" textlink="">
      <xdr:nvSpPr>
        <xdr:cNvPr id="521" name="フローチャート: 判断 520"/>
        <xdr:cNvSpPr/>
      </xdr:nvSpPr>
      <xdr:spPr>
        <a:xfrm>
          <a:off x="16268700" y="6434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36282</xdr:rowOff>
    </xdr:from>
    <xdr:to>
      <xdr:col>81</xdr:col>
      <xdr:colOff>50800</xdr:colOff>
      <xdr:row>38</xdr:row>
      <xdr:rowOff>44625</xdr:rowOff>
    </xdr:to>
    <xdr:cxnSp macro="">
      <xdr:nvCxnSpPr>
        <xdr:cNvPr id="522" name="直線コネクタ 521"/>
        <xdr:cNvCxnSpPr/>
      </xdr:nvCxnSpPr>
      <xdr:spPr>
        <a:xfrm flipV="1">
          <a:off x="14592300" y="6551382"/>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170853</xdr:rowOff>
    </xdr:from>
    <xdr:to>
      <xdr:col>81</xdr:col>
      <xdr:colOff>101600</xdr:colOff>
      <xdr:row>38</xdr:row>
      <xdr:rowOff>101003</xdr:rowOff>
    </xdr:to>
    <xdr:sp macro="" textlink="">
      <xdr:nvSpPr>
        <xdr:cNvPr id="523" name="フローチャート: 判断 522"/>
        <xdr:cNvSpPr/>
      </xdr:nvSpPr>
      <xdr:spPr>
        <a:xfrm>
          <a:off x="15430500" y="65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92130</xdr:rowOff>
    </xdr:from>
    <xdr:ext cx="534377" cy="259045"/>
    <xdr:sp macro="" textlink="">
      <xdr:nvSpPr>
        <xdr:cNvPr id="524" name="テキスト ボックス 523"/>
        <xdr:cNvSpPr txBox="1"/>
      </xdr:nvSpPr>
      <xdr:spPr>
        <a:xfrm>
          <a:off x="15214111" y="66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59964</xdr:rowOff>
    </xdr:from>
    <xdr:to>
      <xdr:col>76</xdr:col>
      <xdr:colOff>114300</xdr:colOff>
      <xdr:row>38</xdr:row>
      <xdr:rowOff>44625</xdr:rowOff>
    </xdr:to>
    <xdr:cxnSp macro="">
      <xdr:nvCxnSpPr>
        <xdr:cNvPr id="525" name="直線コネクタ 524"/>
        <xdr:cNvCxnSpPr/>
      </xdr:nvCxnSpPr>
      <xdr:spPr>
        <a:xfrm>
          <a:off x="13703300" y="5546364"/>
          <a:ext cx="889000" cy="10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143787</xdr:rowOff>
    </xdr:from>
    <xdr:to>
      <xdr:col>76</xdr:col>
      <xdr:colOff>165100</xdr:colOff>
      <xdr:row>38</xdr:row>
      <xdr:rowOff>73937</xdr:rowOff>
    </xdr:to>
    <xdr:sp macro="" textlink="">
      <xdr:nvSpPr>
        <xdr:cNvPr id="526" name="フローチャート: 判断 525"/>
        <xdr:cNvSpPr/>
      </xdr:nvSpPr>
      <xdr:spPr>
        <a:xfrm>
          <a:off x="14541500" y="648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90464</xdr:rowOff>
    </xdr:from>
    <xdr:ext cx="534377" cy="259045"/>
    <xdr:sp macro="" textlink="">
      <xdr:nvSpPr>
        <xdr:cNvPr id="527" name="テキスト ボックス 526"/>
        <xdr:cNvSpPr txBox="1"/>
      </xdr:nvSpPr>
      <xdr:spPr>
        <a:xfrm>
          <a:off x="14325111" y="62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59964</xdr:rowOff>
    </xdr:from>
    <xdr:to>
      <xdr:col>71</xdr:col>
      <xdr:colOff>177800</xdr:colOff>
      <xdr:row>37</xdr:row>
      <xdr:rowOff>29812</xdr:rowOff>
    </xdr:to>
    <xdr:cxnSp macro="">
      <xdr:nvCxnSpPr>
        <xdr:cNvPr id="528" name="直線コネクタ 527"/>
        <xdr:cNvCxnSpPr/>
      </xdr:nvCxnSpPr>
      <xdr:spPr>
        <a:xfrm flipV="1">
          <a:off x="12814300" y="5546364"/>
          <a:ext cx="889000" cy="8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29647</xdr:rowOff>
    </xdr:from>
    <xdr:to>
      <xdr:col>72</xdr:col>
      <xdr:colOff>38100</xdr:colOff>
      <xdr:row>37</xdr:row>
      <xdr:rowOff>131247</xdr:rowOff>
    </xdr:to>
    <xdr:sp macro="" textlink="">
      <xdr:nvSpPr>
        <xdr:cNvPr id="529" name="フローチャート: 判断 528"/>
        <xdr:cNvSpPr/>
      </xdr:nvSpPr>
      <xdr:spPr>
        <a:xfrm>
          <a:off x="13652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122374</xdr:rowOff>
    </xdr:from>
    <xdr:ext cx="534377" cy="259045"/>
    <xdr:sp macro="" textlink="">
      <xdr:nvSpPr>
        <xdr:cNvPr id="530" name="テキスト ボックス 529"/>
        <xdr:cNvSpPr txBox="1"/>
      </xdr:nvSpPr>
      <xdr:spPr>
        <a:xfrm>
          <a:off x="13436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63685</xdr:rowOff>
    </xdr:from>
    <xdr:to>
      <xdr:col>67</xdr:col>
      <xdr:colOff>101600</xdr:colOff>
      <xdr:row>37</xdr:row>
      <xdr:rowOff>165285</xdr:rowOff>
    </xdr:to>
    <xdr:sp macro="" textlink="">
      <xdr:nvSpPr>
        <xdr:cNvPr id="531" name="フローチャート: 判断 530"/>
        <xdr:cNvSpPr/>
      </xdr:nvSpPr>
      <xdr:spPr>
        <a:xfrm>
          <a:off x="12763500" y="64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156412</xdr:rowOff>
    </xdr:from>
    <xdr:ext cx="534377" cy="259045"/>
    <xdr:sp macro="" textlink="">
      <xdr:nvSpPr>
        <xdr:cNvPr id="532" name="テキスト ボックス 531"/>
        <xdr:cNvSpPr txBox="1"/>
      </xdr:nvSpPr>
      <xdr:spPr>
        <a:xfrm>
          <a:off x="12547111" y="65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75298</xdr:rowOff>
    </xdr:from>
    <xdr:to>
      <xdr:col>85</xdr:col>
      <xdr:colOff>177800</xdr:colOff>
      <xdr:row>36</xdr:row>
      <xdr:rowOff>5448</xdr:rowOff>
    </xdr:to>
    <xdr:sp macro="" textlink="">
      <xdr:nvSpPr>
        <xdr:cNvPr id="538" name="楕円 537"/>
        <xdr:cNvSpPr/>
      </xdr:nvSpPr>
      <xdr:spPr>
        <a:xfrm>
          <a:off x="16268700" y="60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28325</xdr:rowOff>
    </xdr:from>
    <xdr:ext cx="534377" cy="259045"/>
    <xdr:sp macro="" textlink="">
      <xdr:nvSpPr>
        <xdr:cNvPr id="539" name="消防費該当値テキスト"/>
        <xdr:cNvSpPr txBox="1"/>
      </xdr:nvSpPr>
      <xdr:spPr>
        <a:xfrm>
          <a:off x="16370300" y="60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156932</xdr:rowOff>
    </xdr:from>
    <xdr:to>
      <xdr:col>81</xdr:col>
      <xdr:colOff>101600</xdr:colOff>
      <xdr:row>38</xdr:row>
      <xdr:rowOff>87082</xdr:rowOff>
    </xdr:to>
    <xdr:sp macro="" textlink="">
      <xdr:nvSpPr>
        <xdr:cNvPr id="540" name="楕円 539"/>
        <xdr:cNvSpPr/>
      </xdr:nvSpPr>
      <xdr:spPr>
        <a:xfrm>
          <a:off x="15430500" y="65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103609</xdr:rowOff>
    </xdr:from>
    <xdr:ext cx="534377" cy="259045"/>
    <xdr:sp macro="" textlink="">
      <xdr:nvSpPr>
        <xdr:cNvPr id="541" name="テキスト ボックス 540"/>
        <xdr:cNvSpPr txBox="1"/>
      </xdr:nvSpPr>
      <xdr:spPr>
        <a:xfrm>
          <a:off x="15214111" y="62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165275</xdr:rowOff>
    </xdr:from>
    <xdr:to>
      <xdr:col>76</xdr:col>
      <xdr:colOff>165100</xdr:colOff>
      <xdr:row>38</xdr:row>
      <xdr:rowOff>95425</xdr:rowOff>
    </xdr:to>
    <xdr:sp macro="" textlink="">
      <xdr:nvSpPr>
        <xdr:cNvPr id="542" name="楕円 541"/>
        <xdr:cNvSpPr/>
      </xdr:nvSpPr>
      <xdr:spPr>
        <a:xfrm>
          <a:off x="14541500" y="65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86552</xdr:rowOff>
    </xdr:from>
    <xdr:ext cx="534377" cy="259045"/>
    <xdr:sp macro="" textlink="">
      <xdr:nvSpPr>
        <xdr:cNvPr id="543" name="テキスト ボックス 542"/>
        <xdr:cNvSpPr txBox="1"/>
      </xdr:nvSpPr>
      <xdr:spPr>
        <a:xfrm>
          <a:off x="14325111" y="660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9164</xdr:rowOff>
    </xdr:from>
    <xdr:to>
      <xdr:col>72</xdr:col>
      <xdr:colOff>38100</xdr:colOff>
      <xdr:row>32</xdr:row>
      <xdr:rowOff>110764</xdr:rowOff>
    </xdr:to>
    <xdr:sp macro="" textlink="">
      <xdr:nvSpPr>
        <xdr:cNvPr id="544" name="楕円 543"/>
        <xdr:cNvSpPr/>
      </xdr:nvSpPr>
      <xdr:spPr>
        <a:xfrm>
          <a:off x="13652500" y="54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127291</xdr:rowOff>
    </xdr:from>
    <xdr:ext cx="534377" cy="259045"/>
    <xdr:sp macro="" textlink="">
      <xdr:nvSpPr>
        <xdr:cNvPr id="545" name="テキスト ボックス 544"/>
        <xdr:cNvSpPr txBox="1"/>
      </xdr:nvSpPr>
      <xdr:spPr>
        <a:xfrm>
          <a:off x="13436111" y="52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150462</xdr:rowOff>
    </xdr:from>
    <xdr:to>
      <xdr:col>67</xdr:col>
      <xdr:colOff>101600</xdr:colOff>
      <xdr:row>37</xdr:row>
      <xdr:rowOff>80612</xdr:rowOff>
    </xdr:to>
    <xdr:sp macro="" textlink="">
      <xdr:nvSpPr>
        <xdr:cNvPr id="546" name="楕円 545"/>
        <xdr:cNvSpPr/>
      </xdr:nvSpPr>
      <xdr:spPr>
        <a:xfrm>
          <a:off x="12763500" y="63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97139</xdr:rowOff>
    </xdr:from>
    <xdr:ext cx="534377" cy="259045"/>
    <xdr:sp macro="" textlink="">
      <xdr:nvSpPr>
        <xdr:cNvPr id="547" name="テキスト ボックス 546"/>
        <xdr:cNvSpPr txBox="1"/>
      </xdr:nvSpPr>
      <xdr:spPr>
        <a:xfrm>
          <a:off x="12547111" y="60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25591</xdr:rowOff>
    </xdr:from>
    <xdr:to>
      <xdr:col>85</xdr:col>
      <xdr:colOff>126364</xdr:colOff>
      <xdr:row>57</xdr:row>
      <xdr:rowOff>152121</xdr:rowOff>
    </xdr:to>
    <xdr:cxnSp macro="">
      <xdr:nvCxnSpPr>
        <xdr:cNvPr id="572" name="直線コネクタ 571"/>
        <xdr:cNvCxnSpPr/>
      </xdr:nvCxnSpPr>
      <xdr:spPr>
        <a:xfrm flipV="1">
          <a:off x="16317595" y="8940991"/>
          <a:ext cx="1269" cy="9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155948</xdr:rowOff>
    </xdr:from>
    <xdr:ext cx="534377" cy="259045"/>
    <xdr:sp macro="" textlink="">
      <xdr:nvSpPr>
        <xdr:cNvPr id="573" name="教育費最小値テキスト"/>
        <xdr:cNvSpPr txBox="1"/>
      </xdr:nvSpPr>
      <xdr:spPr>
        <a:xfrm>
          <a:off x="16370300" y="99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152121</xdr:rowOff>
    </xdr:from>
    <xdr:to>
      <xdr:col>86</xdr:col>
      <xdr:colOff>25400</xdr:colOff>
      <xdr:row>57</xdr:row>
      <xdr:rowOff>152121</xdr:rowOff>
    </xdr:to>
    <xdr:cxnSp macro="">
      <xdr:nvCxnSpPr>
        <xdr:cNvPr id="574" name="直線コネクタ 573"/>
        <xdr:cNvCxnSpPr/>
      </xdr:nvCxnSpPr>
      <xdr:spPr>
        <a:xfrm>
          <a:off x="16230600" y="992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143718</xdr:rowOff>
    </xdr:from>
    <xdr:ext cx="534377" cy="259045"/>
    <xdr:sp macro="" textlink="">
      <xdr:nvSpPr>
        <xdr:cNvPr id="575" name="教育費最大値テキスト"/>
        <xdr:cNvSpPr txBox="1"/>
      </xdr:nvSpPr>
      <xdr:spPr>
        <a:xfrm>
          <a:off x="16370300" y="87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61,995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25591</xdr:rowOff>
    </xdr:from>
    <xdr:to>
      <xdr:col>86</xdr:col>
      <xdr:colOff>25400</xdr:colOff>
      <xdr:row>52</xdr:row>
      <xdr:rowOff>25591</xdr:rowOff>
    </xdr:to>
    <xdr:cxnSp macro="">
      <xdr:nvCxnSpPr>
        <xdr:cNvPr id="576" name="直線コネクタ 575"/>
        <xdr:cNvCxnSpPr/>
      </xdr:nvCxnSpPr>
      <xdr:spPr>
        <a:xfrm>
          <a:off x="16230600" y="894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25591</xdr:rowOff>
    </xdr:from>
    <xdr:to>
      <xdr:col>85</xdr:col>
      <xdr:colOff>127000</xdr:colOff>
      <xdr:row>52</xdr:row>
      <xdr:rowOff>154674</xdr:rowOff>
    </xdr:to>
    <xdr:cxnSp macro="">
      <xdr:nvCxnSpPr>
        <xdr:cNvPr id="577" name="直線コネクタ 576"/>
        <xdr:cNvCxnSpPr/>
      </xdr:nvCxnSpPr>
      <xdr:spPr>
        <a:xfrm flipV="1">
          <a:off x="15481300" y="8940991"/>
          <a:ext cx="838200" cy="1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70908</xdr:rowOff>
    </xdr:from>
    <xdr:ext cx="534377" cy="259045"/>
    <xdr:sp macro="" textlink="">
      <xdr:nvSpPr>
        <xdr:cNvPr id="578" name="教育費平均値テキスト"/>
        <xdr:cNvSpPr txBox="1"/>
      </xdr:nvSpPr>
      <xdr:spPr>
        <a:xfrm>
          <a:off x="16370300" y="932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92481</xdr:rowOff>
    </xdr:from>
    <xdr:to>
      <xdr:col>85</xdr:col>
      <xdr:colOff>177800</xdr:colOff>
      <xdr:row>55</xdr:row>
      <xdr:rowOff>22631</xdr:rowOff>
    </xdr:to>
    <xdr:sp macro="" textlink="">
      <xdr:nvSpPr>
        <xdr:cNvPr id="579" name="フローチャート: 判断 578"/>
        <xdr:cNvSpPr/>
      </xdr:nvSpPr>
      <xdr:spPr>
        <a:xfrm>
          <a:off x="16268700" y="935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133604</xdr:rowOff>
    </xdr:from>
    <xdr:to>
      <xdr:col>81</xdr:col>
      <xdr:colOff>50800</xdr:colOff>
      <xdr:row>52</xdr:row>
      <xdr:rowOff>154674</xdr:rowOff>
    </xdr:to>
    <xdr:cxnSp macro="">
      <xdr:nvCxnSpPr>
        <xdr:cNvPr id="580" name="直線コネクタ 579"/>
        <xdr:cNvCxnSpPr/>
      </xdr:nvCxnSpPr>
      <xdr:spPr>
        <a:xfrm>
          <a:off x="14592300" y="8706104"/>
          <a:ext cx="889000" cy="3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78956</xdr:rowOff>
    </xdr:from>
    <xdr:to>
      <xdr:col>81</xdr:col>
      <xdr:colOff>101600</xdr:colOff>
      <xdr:row>54</xdr:row>
      <xdr:rowOff>9106</xdr:rowOff>
    </xdr:to>
    <xdr:sp macro="" textlink="">
      <xdr:nvSpPr>
        <xdr:cNvPr id="581" name="フローチャート: 判断 580"/>
        <xdr:cNvSpPr/>
      </xdr:nvSpPr>
      <xdr:spPr>
        <a:xfrm>
          <a:off x="15430500" y="916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233</xdr:rowOff>
    </xdr:from>
    <xdr:ext cx="534377" cy="259045"/>
    <xdr:sp macro="" textlink="">
      <xdr:nvSpPr>
        <xdr:cNvPr id="582" name="テキスト ボックス 581"/>
        <xdr:cNvSpPr txBox="1"/>
      </xdr:nvSpPr>
      <xdr:spPr>
        <a:xfrm>
          <a:off x="15214111" y="92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133604</xdr:rowOff>
    </xdr:from>
    <xdr:to>
      <xdr:col>76</xdr:col>
      <xdr:colOff>114300</xdr:colOff>
      <xdr:row>53</xdr:row>
      <xdr:rowOff>109334</xdr:rowOff>
    </xdr:to>
    <xdr:cxnSp macro="">
      <xdr:nvCxnSpPr>
        <xdr:cNvPr id="583" name="直線コネクタ 582"/>
        <xdr:cNvCxnSpPr/>
      </xdr:nvCxnSpPr>
      <xdr:spPr>
        <a:xfrm flipV="1">
          <a:off x="13703300" y="8706104"/>
          <a:ext cx="889000" cy="49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16776</xdr:rowOff>
    </xdr:from>
    <xdr:to>
      <xdr:col>76</xdr:col>
      <xdr:colOff>165100</xdr:colOff>
      <xdr:row>54</xdr:row>
      <xdr:rowOff>118376</xdr:rowOff>
    </xdr:to>
    <xdr:sp macro="" textlink="">
      <xdr:nvSpPr>
        <xdr:cNvPr id="584" name="フローチャート: 判断 583"/>
        <xdr:cNvSpPr/>
      </xdr:nvSpPr>
      <xdr:spPr>
        <a:xfrm>
          <a:off x="14541500" y="927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109503</xdr:rowOff>
    </xdr:from>
    <xdr:ext cx="534377" cy="259045"/>
    <xdr:sp macro="" textlink="">
      <xdr:nvSpPr>
        <xdr:cNvPr id="585" name="テキスト ボックス 584"/>
        <xdr:cNvSpPr txBox="1"/>
      </xdr:nvSpPr>
      <xdr:spPr>
        <a:xfrm>
          <a:off x="14325111" y="93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71386</xdr:rowOff>
    </xdr:from>
    <xdr:to>
      <xdr:col>71</xdr:col>
      <xdr:colOff>177800</xdr:colOff>
      <xdr:row>53</xdr:row>
      <xdr:rowOff>109334</xdr:rowOff>
    </xdr:to>
    <xdr:cxnSp macro="">
      <xdr:nvCxnSpPr>
        <xdr:cNvPr id="586" name="直線コネクタ 585"/>
        <xdr:cNvCxnSpPr/>
      </xdr:nvCxnSpPr>
      <xdr:spPr>
        <a:xfrm>
          <a:off x="12814300" y="8815336"/>
          <a:ext cx="889000" cy="3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88176</xdr:rowOff>
    </xdr:from>
    <xdr:to>
      <xdr:col>72</xdr:col>
      <xdr:colOff>38100</xdr:colOff>
      <xdr:row>54</xdr:row>
      <xdr:rowOff>18326</xdr:rowOff>
    </xdr:to>
    <xdr:sp macro="" textlink="">
      <xdr:nvSpPr>
        <xdr:cNvPr id="587" name="フローチャート: 判断 586"/>
        <xdr:cNvSpPr/>
      </xdr:nvSpPr>
      <xdr:spPr>
        <a:xfrm>
          <a:off x="13652500" y="917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9453</xdr:rowOff>
    </xdr:from>
    <xdr:ext cx="534377" cy="259045"/>
    <xdr:sp macro="" textlink="">
      <xdr:nvSpPr>
        <xdr:cNvPr id="588" name="テキスト ボックス 587"/>
        <xdr:cNvSpPr txBox="1"/>
      </xdr:nvSpPr>
      <xdr:spPr>
        <a:xfrm>
          <a:off x="13436111" y="926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69393</xdr:rowOff>
    </xdr:from>
    <xdr:to>
      <xdr:col>67</xdr:col>
      <xdr:colOff>101600</xdr:colOff>
      <xdr:row>53</xdr:row>
      <xdr:rowOff>170993</xdr:rowOff>
    </xdr:to>
    <xdr:sp macro="" textlink="">
      <xdr:nvSpPr>
        <xdr:cNvPr id="589" name="フローチャート: 判断 588"/>
        <xdr:cNvSpPr/>
      </xdr:nvSpPr>
      <xdr:spPr>
        <a:xfrm>
          <a:off x="12763500" y="915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162120</xdr:rowOff>
    </xdr:from>
    <xdr:ext cx="534377" cy="259045"/>
    <xdr:sp macro="" textlink="">
      <xdr:nvSpPr>
        <xdr:cNvPr id="590" name="テキスト ボックス 589"/>
        <xdr:cNvSpPr txBox="1"/>
      </xdr:nvSpPr>
      <xdr:spPr>
        <a:xfrm>
          <a:off x="12547111" y="924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146241</xdr:rowOff>
    </xdr:from>
    <xdr:to>
      <xdr:col>85</xdr:col>
      <xdr:colOff>177800</xdr:colOff>
      <xdr:row>52</xdr:row>
      <xdr:rowOff>76391</xdr:rowOff>
    </xdr:to>
    <xdr:sp macro="" textlink="">
      <xdr:nvSpPr>
        <xdr:cNvPr id="596" name="楕円 595"/>
        <xdr:cNvSpPr/>
      </xdr:nvSpPr>
      <xdr:spPr>
        <a:xfrm>
          <a:off x="16268700" y="889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99268</xdr:rowOff>
    </xdr:from>
    <xdr:ext cx="534377" cy="259045"/>
    <xdr:sp macro="" textlink="">
      <xdr:nvSpPr>
        <xdr:cNvPr id="597" name="教育費該当値テキスト"/>
        <xdr:cNvSpPr txBox="1"/>
      </xdr:nvSpPr>
      <xdr:spPr>
        <a:xfrm>
          <a:off x="16370300" y="88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103874</xdr:rowOff>
    </xdr:from>
    <xdr:to>
      <xdr:col>81</xdr:col>
      <xdr:colOff>101600</xdr:colOff>
      <xdr:row>53</xdr:row>
      <xdr:rowOff>34024</xdr:rowOff>
    </xdr:to>
    <xdr:sp macro="" textlink="">
      <xdr:nvSpPr>
        <xdr:cNvPr id="598" name="楕円 597"/>
        <xdr:cNvSpPr/>
      </xdr:nvSpPr>
      <xdr:spPr>
        <a:xfrm>
          <a:off x="15430500" y="901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50551</xdr:rowOff>
    </xdr:from>
    <xdr:ext cx="534377" cy="259045"/>
    <xdr:sp macro="" textlink="">
      <xdr:nvSpPr>
        <xdr:cNvPr id="599" name="テキスト ボックス 598"/>
        <xdr:cNvSpPr txBox="1"/>
      </xdr:nvSpPr>
      <xdr:spPr>
        <a:xfrm>
          <a:off x="15214111" y="87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82804</xdr:rowOff>
    </xdr:from>
    <xdr:to>
      <xdr:col>76</xdr:col>
      <xdr:colOff>165100</xdr:colOff>
      <xdr:row>51</xdr:row>
      <xdr:rowOff>12954</xdr:rowOff>
    </xdr:to>
    <xdr:sp macro="" textlink="">
      <xdr:nvSpPr>
        <xdr:cNvPr id="600" name="楕円 599"/>
        <xdr:cNvSpPr/>
      </xdr:nvSpPr>
      <xdr:spPr>
        <a:xfrm>
          <a:off x="14541500" y="865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29481</xdr:rowOff>
    </xdr:from>
    <xdr:ext cx="534377" cy="259045"/>
    <xdr:sp macro="" textlink="">
      <xdr:nvSpPr>
        <xdr:cNvPr id="601" name="テキスト ボックス 600"/>
        <xdr:cNvSpPr txBox="1"/>
      </xdr:nvSpPr>
      <xdr:spPr>
        <a:xfrm>
          <a:off x="14325111" y="843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58534</xdr:rowOff>
    </xdr:from>
    <xdr:to>
      <xdr:col>72</xdr:col>
      <xdr:colOff>38100</xdr:colOff>
      <xdr:row>53</xdr:row>
      <xdr:rowOff>160134</xdr:rowOff>
    </xdr:to>
    <xdr:sp macro="" textlink="">
      <xdr:nvSpPr>
        <xdr:cNvPr id="602" name="楕円 601"/>
        <xdr:cNvSpPr/>
      </xdr:nvSpPr>
      <xdr:spPr>
        <a:xfrm>
          <a:off x="13652500" y="91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5211</xdr:rowOff>
    </xdr:from>
    <xdr:ext cx="534377" cy="259045"/>
    <xdr:sp macro="" textlink="">
      <xdr:nvSpPr>
        <xdr:cNvPr id="603" name="テキスト ボックス 602"/>
        <xdr:cNvSpPr txBox="1"/>
      </xdr:nvSpPr>
      <xdr:spPr>
        <a:xfrm>
          <a:off x="13436111" y="892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20586</xdr:rowOff>
    </xdr:from>
    <xdr:to>
      <xdr:col>67</xdr:col>
      <xdr:colOff>101600</xdr:colOff>
      <xdr:row>51</xdr:row>
      <xdr:rowOff>122186</xdr:rowOff>
    </xdr:to>
    <xdr:sp macro="" textlink="">
      <xdr:nvSpPr>
        <xdr:cNvPr id="604" name="楕円 603"/>
        <xdr:cNvSpPr/>
      </xdr:nvSpPr>
      <xdr:spPr>
        <a:xfrm>
          <a:off x="12763500" y="8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138713</xdr:rowOff>
    </xdr:from>
    <xdr:ext cx="534377" cy="259045"/>
    <xdr:sp macro="" textlink="">
      <xdr:nvSpPr>
        <xdr:cNvPr id="605" name="テキスト ボックス 604"/>
        <xdr:cNvSpPr txBox="1"/>
      </xdr:nvSpPr>
      <xdr:spPr>
        <a:xfrm>
          <a:off x="12547111" y="85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42708</xdr:rowOff>
    </xdr:from>
    <xdr:to>
      <xdr:col>85</xdr:col>
      <xdr:colOff>126364</xdr:colOff>
      <xdr:row>79</xdr:row>
      <xdr:rowOff>98879</xdr:rowOff>
    </xdr:to>
    <xdr:cxnSp macro="">
      <xdr:nvCxnSpPr>
        <xdr:cNvPr id="631" name="直線コネクタ 630"/>
        <xdr:cNvCxnSpPr/>
      </xdr:nvCxnSpPr>
      <xdr:spPr>
        <a:xfrm flipV="1">
          <a:off x="16317595" y="12044208"/>
          <a:ext cx="1269" cy="159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160835</xdr:rowOff>
    </xdr:from>
    <xdr:ext cx="469744" cy="259045"/>
    <xdr:sp macro="" textlink="">
      <xdr:nvSpPr>
        <xdr:cNvPr id="634" name="災害復旧費最大値テキスト"/>
        <xdr:cNvSpPr txBox="1"/>
      </xdr:nvSpPr>
      <xdr:spPr>
        <a:xfrm>
          <a:off x="16370300" y="1181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42708</xdr:rowOff>
    </xdr:from>
    <xdr:to>
      <xdr:col>86</xdr:col>
      <xdr:colOff>25400</xdr:colOff>
      <xdr:row>70</xdr:row>
      <xdr:rowOff>42708</xdr:rowOff>
    </xdr:to>
    <xdr:cxnSp macro="">
      <xdr:nvCxnSpPr>
        <xdr:cNvPr id="635" name="直線コネクタ 634"/>
        <xdr:cNvCxnSpPr/>
      </xdr:nvCxnSpPr>
      <xdr:spPr>
        <a:xfrm>
          <a:off x="16230600" y="1204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130882</xdr:rowOff>
    </xdr:from>
    <xdr:to>
      <xdr:col>85</xdr:col>
      <xdr:colOff>127000</xdr:colOff>
      <xdr:row>79</xdr:row>
      <xdr:rowOff>21155</xdr:rowOff>
    </xdr:to>
    <xdr:cxnSp macro="">
      <xdr:nvCxnSpPr>
        <xdr:cNvPr id="636" name="直線コネクタ 635"/>
        <xdr:cNvCxnSpPr/>
      </xdr:nvCxnSpPr>
      <xdr:spPr>
        <a:xfrm flipV="1">
          <a:off x="15481300" y="13503982"/>
          <a:ext cx="8382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119288</xdr:rowOff>
    </xdr:from>
    <xdr:ext cx="469744" cy="259045"/>
    <xdr:sp macro="" textlink="">
      <xdr:nvSpPr>
        <xdr:cNvPr id="637" name="災害復旧費平均値テキスト"/>
        <xdr:cNvSpPr txBox="1"/>
      </xdr:nvSpPr>
      <xdr:spPr>
        <a:xfrm>
          <a:off x="16370300" y="1280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96411</xdr:rowOff>
    </xdr:from>
    <xdr:to>
      <xdr:col>85</xdr:col>
      <xdr:colOff>177800</xdr:colOff>
      <xdr:row>76</xdr:row>
      <xdr:rowOff>26561</xdr:rowOff>
    </xdr:to>
    <xdr:sp macro="" textlink="">
      <xdr:nvSpPr>
        <xdr:cNvPr id="638" name="フローチャート: 判断 637"/>
        <xdr:cNvSpPr/>
      </xdr:nvSpPr>
      <xdr:spPr>
        <a:xfrm>
          <a:off x="16268700" y="129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116514</xdr:rowOff>
    </xdr:from>
    <xdr:to>
      <xdr:col>81</xdr:col>
      <xdr:colOff>50800</xdr:colOff>
      <xdr:row>79</xdr:row>
      <xdr:rowOff>21155</xdr:rowOff>
    </xdr:to>
    <xdr:cxnSp macro="">
      <xdr:nvCxnSpPr>
        <xdr:cNvPr id="639" name="直線コネクタ 638"/>
        <xdr:cNvCxnSpPr/>
      </xdr:nvCxnSpPr>
      <xdr:spPr>
        <a:xfrm>
          <a:off x="14592300" y="13489614"/>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70</xdr:row>
      <xdr:rowOff>100983</xdr:rowOff>
    </xdr:from>
    <xdr:to>
      <xdr:col>81</xdr:col>
      <xdr:colOff>101600</xdr:colOff>
      <xdr:row>71</xdr:row>
      <xdr:rowOff>31133</xdr:rowOff>
    </xdr:to>
    <xdr:sp macro="" textlink="">
      <xdr:nvSpPr>
        <xdr:cNvPr id="640" name="フローチャート: 判断 639"/>
        <xdr:cNvSpPr/>
      </xdr:nvSpPr>
      <xdr:spPr>
        <a:xfrm>
          <a:off x="15430500" y="1210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69</xdr:row>
      <xdr:rowOff>47660</xdr:rowOff>
    </xdr:from>
    <xdr:ext cx="469744" cy="259045"/>
    <xdr:sp macro="" textlink="">
      <xdr:nvSpPr>
        <xdr:cNvPr id="641" name="テキスト ボックス 640"/>
        <xdr:cNvSpPr txBox="1"/>
      </xdr:nvSpPr>
      <xdr:spPr>
        <a:xfrm>
          <a:off x="15246428" y="118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148844</xdr:rowOff>
    </xdr:from>
    <xdr:to>
      <xdr:col>76</xdr:col>
      <xdr:colOff>114300</xdr:colOff>
      <xdr:row>78</xdr:row>
      <xdr:rowOff>116514</xdr:rowOff>
    </xdr:to>
    <xdr:cxnSp macro="">
      <xdr:nvCxnSpPr>
        <xdr:cNvPr id="642" name="直線コネクタ 641"/>
        <xdr:cNvCxnSpPr/>
      </xdr:nvCxnSpPr>
      <xdr:spPr>
        <a:xfrm>
          <a:off x="13703300" y="13350494"/>
          <a:ext cx="889000" cy="13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9216</xdr:rowOff>
    </xdr:from>
    <xdr:to>
      <xdr:col>76</xdr:col>
      <xdr:colOff>165100</xdr:colOff>
      <xdr:row>72</xdr:row>
      <xdr:rowOff>110816</xdr:rowOff>
    </xdr:to>
    <xdr:sp macro="" textlink="">
      <xdr:nvSpPr>
        <xdr:cNvPr id="643" name="フローチャート: 判断 642"/>
        <xdr:cNvSpPr/>
      </xdr:nvSpPr>
      <xdr:spPr>
        <a:xfrm>
          <a:off x="14541500" y="123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127343</xdr:rowOff>
    </xdr:from>
    <xdr:ext cx="469744" cy="259045"/>
    <xdr:sp macro="" textlink="">
      <xdr:nvSpPr>
        <xdr:cNvPr id="644" name="テキスト ボックス 643"/>
        <xdr:cNvSpPr txBox="1"/>
      </xdr:nvSpPr>
      <xdr:spPr>
        <a:xfrm>
          <a:off x="14357428" y="1212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148844</xdr:rowOff>
    </xdr:from>
    <xdr:to>
      <xdr:col>71</xdr:col>
      <xdr:colOff>177800</xdr:colOff>
      <xdr:row>78</xdr:row>
      <xdr:rowOff>129577</xdr:rowOff>
    </xdr:to>
    <xdr:cxnSp macro="">
      <xdr:nvCxnSpPr>
        <xdr:cNvPr id="645" name="直線コネクタ 644"/>
        <xdr:cNvCxnSpPr/>
      </xdr:nvCxnSpPr>
      <xdr:spPr>
        <a:xfrm flipV="1">
          <a:off x="12814300" y="13350494"/>
          <a:ext cx="889000" cy="15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33710</xdr:rowOff>
    </xdr:from>
    <xdr:to>
      <xdr:col>72</xdr:col>
      <xdr:colOff>38100</xdr:colOff>
      <xdr:row>74</xdr:row>
      <xdr:rowOff>135310</xdr:rowOff>
    </xdr:to>
    <xdr:sp macro="" textlink="">
      <xdr:nvSpPr>
        <xdr:cNvPr id="646" name="フローチャート: 判断 645"/>
        <xdr:cNvSpPr/>
      </xdr:nvSpPr>
      <xdr:spPr>
        <a:xfrm>
          <a:off x="13652500" y="127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151837</xdr:rowOff>
    </xdr:from>
    <xdr:ext cx="469744" cy="259045"/>
    <xdr:sp macro="" textlink="">
      <xdr:nvSpPr>
        <xdr:cNvPr id="647" name="テキスト ボックス 646"/>
        <xdr:cNvSpPr txBox="1"/>
      </xdr:nvSpPr>
      <xdr:spPr>
        <a:xfrm>
          <a:off x="13468428" y="124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88574</xdr:rowOff>
    </xdr:from>
    <xdr:to>
      <xdr:col>67</xdr:col>
      <xdr:colOff>101600</xdr:colOff>
      <xdr:row>75</xdr:row>
      <xdr:rowOff>18724</xdr:rowOff>
    </xdr:to>
    <xdr:sp macro="" textlink="">
      <xdr:nvSpPr>
        <xdr:cNvPr id="648" name="フローチャート: 判断 647"/>
        <xdr:cNvSpPr/>
      </xdr:nvSpPr>
      <xdr:spPr>
        <a:xfrm>
          <a:off x="12763500" y="1277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35251</xdr:rowOff>
    </xdr:from>
    <xdr:ext cx="469744" cy="259045"/>
    <xdr:sp macro="" textlink="">
      <xdr:nvSpPr>
        <xdr:cNvPr id="649" name="テキスト ボックス 648"/>
        <xdr:cNvSpPr txBox="1"/>
      </xdr:nvSpPr>
      <xdr:spPr>
        <a:xfrm>
          <a:off x="12579428" y="1255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80082</xdr:rowOff>
    </xdr:from>
    <xdr:to>
      <xdr:col>85</xdr:col>
      <xdr:colOff>177800</xdr:colOff>
      <xdr:row>79</xdr:row>
      <xdr:rowOff>10232</xdr:rowOff>
    </xdr:to>
    <xdr:sp macro="" textlink="">
      <xdr:nvSpPr>
        <xdr:cNvPr id="655" name="楕円 654"/>
        <xdr:cNvSpPr/>
      </xdr:nvSpPr>
      <xdr:spPr>
        <a:xfrm>
          <a:off x="16268700" y="134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58509</xdr:rowOff>
    </xdr:from>
    <xdr:ext cx="378565" cy="259045"/>
    <xdr:sp macro="" textlink="">
      <xdr:nvSpPr>
        <xdr:cNvPr id="656" name="災害復旧費該当値テキスト"/>
        <xdr:cNvSpPr txBox="1"/>
      </xdr:nvSpPr>
      <xdr:spPr>
        <a:xfrm>
          <a:off x="16370300" y="1343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141805</xdr:rowOff>
    </xdr:from>
    <xdr:to>
      <xdr:col>81</xdr:col>
      <xdr:colOff>101600</xdr:colOff>
      <xdr:row>79</xdr:row>
      <xdr:rowOff>71955</xdr:rowOff>
    </xdr:to>
    <xdr:sp macro="" textlink="">
      <xdr:nvSpPr>
        <xdr:cNvPr id="657" name="楕円 656"/>
        <xdr:cNvSpPr/>
      </xdr:nvSpPr>
      <xdr:spPr>
        <a:xfrm>
          <a:off x="15430500" y="135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63082</xdr:rowOff>
    </xdr:from>
    <xdr:ext cx="378565" cy="259045"/>
    <xdr:sp macro="" textlink="">
      <xdr:nvSpPr>
        <xdr:cNvPr id="658" name="テキスト ボックス 657"/>
        <xdr:cNvSpPr txBox="1"/>
      </xdr:nvSpPr>
      <xdr:spPr>
        <a:xfrm>
          <a:off x="15292017" y="13607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65714</xdr:rowOff>
    </xdr:from>
    <xdr:to>
      <xdr:col>76</xdr:col>
      <xdr:colOff>165100</xdr:colOff>
      <xdr:row>78</xdr:row>
      <xdr:rowOff>167314</xdr:rowOff>
    </xdr:to>
    <xdr:sp macro="" textlink="">
      <xdr:nvSpPr>
        <xdr:cNvPr id="659" name="楕円 658"/>
        <xdr:cNvSpPr/>
      </xdr:nvSpPr>
      <xdr:spPr>
        <a:xfrm>
          <a:off x="14541500" y="134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158441</xdr:rowOff>
    </xdr:from>
    <xdr:ext cx="378565" cy="259045"/>
    <xdr:sp macro="" textlink="">
      <xdr:nvSpPr>
        <xdr:cNvPr id="660" name="テキスト ボックス 659"/>
        <xdr:cNvSpPr txBox="1"/>
      </xdr:nvSpPr>
      <xdr:spPr>
        <a:xfrm>
          <a:off x="14403017" y="1353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98044</xdr:rowOff>
    </xdr:from>
    <xdr:to>
      <xdr:col>72</xdr:col>
      <xdr:colOff>38100</xdr:colOff>
      <xdr:row>78</xdr:row>
      <xdr:rowOff>28194</xdr:rowOff>
    </xdr:to>
    <xdr:sp macro="" textlink="">
      <xdr:nvSpPr>
        <xdr:cNvPr id="661" name="楕円 660"/>
        <xdr:cNvSpPr/>
      </xdr:nvSpPr>
      <xdr:spPr>
        <a:xfrm>
          <a:off x="13652500" y="132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19321</xdr:rowOff>
    </xdr:from>
    <xdr:ext cx="378565" cy="259045"/>
    <xdr:sp macro="" textlink="">
      <xdr:nvSpPr>
        <xdr:cNvPr id="662" name="テキスト ボックス 661"/>
        <xdr:cNvSpPr txBox="1"/>
      </xdr:nvSpPr>
      <xdr:spPr>
        <a:xfrm>
          <a:off x="13514017" y="13392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78777</xdr:rowOff>
    </xdr:from>
    <xdr:to>
      <xdr:col>67</xdr:col>
      <xdr:colOff>101600</xdr:colOff>
      <xdr:row>79</xdr:row>
      <xdr:rowOff>8927</xdr:rowOff>
    </xdr:to>
    <xdr:sp macro="" textlink="">
      <xdr:nvSpPr>
        <xdr:cNvPr id="663" name="楕円 662"/>
        <xdr:cNvSpPr/>
      </xdr:nvSpPr>
      <xdr:spPr>
        <a:xfrm>
          <a:off x="12763500" y="134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54</xdr:rowOff>
    </xdr:from>
    <xdr:ext cx="378565" cy="259045"/>
    <xdr:sp macro="" textlink="">
      <xdr:nvSpPr>
        <xdr:cNvPr id="664" name="テキスト ボックス 663"/>
        <xdr:cNvSpPr txBox="1"/>
      </xdr:nvSpPr>
      <xdr:spPr>
        <a:xfrm>
          <a:off x="12625017" y="1354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156502</xdr:rowOff>
    </xdr:from>
    <xdr:to>
      <xdr:col>85</xdr:col>
      <xdr:colOff>126364</xdr:colOff>
      <xdr:row>98</xdr:row>
      <xdr:rowOff>167001</xdr:rowOff>
    </xdr:to>
    <xdr:cxnSp macro="">
      <xdr:nvCxnSpPr>
        <xdr:cNvPr id="691" name="直線コネクタ 690"/>
        <xdr:cNvCxnSpPr/>
      </xdr:nvCxnSpPr>
      <xdr:spPr>
        <a:xfrm flipV="1">
          <a:off x="16317595" y="15415552"/>
          <a:ext cx="1269" cy="1553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170828</xdr:rowOff>
    </xdr:from>
    <xdr:ext cx="534377" cy="259045"/>
    <xdr:sp macro="" textlink="">
      <xdr:nvSpPr>
        <xdr:cNvPr id="692" name="公債費最小値テキスト"/>
        <xdr:cNvSpPr txBox="1"/>
      </xdr:nvSpPr>
      <xdr:spPr>
        <a:xfrm>
          <a:off x="16370300" y="1697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167001</xdr:rowOff>
    </xdr:from>
    <xdr:to>
      <xdr:col>86</xdr:col>
      <xdr:colOff>25400</xdr:colOff>
      <xdr:row>98</xdr:row>
      <xdr:rowOff>167001</xdr:rowOff>
    </xdr:to>
    <xdr:cxnSp macro="">
      <xdr:nvCxnSpPr>
        <xdr:cNvPr id="693" name="直線コネクタ 692"/>
        <xdr:cNvCxnSpPr/>
      </xdr:nvCxnSpPr>
      <xdr:spPr>
        <a:xfrm>
          <a:off x="16230600" y="16969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103179</xdr:rowOff>
    </xdr:from>
    <xdr:ext cx="599010" cy="259045"/>
    <xdr:sp macro="" textlink="">
      <xdr:nvSpPr>
        <xdr:cNvPr id="694" name="公債費最大値テキスト"/>
        <xdr:cNvSpPr txBox="1"/>
      </xdr:nvSpPr>
      <xdr:spPr>
        <a:xfrm>
          <a:off x="16370300" y="1519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156502</xdr:rowOff>
    </xdr:from>
    <xdr:to>
      <xdr:col>86</xdr:col>
      <xdr:colOff>25400</xdr:colOff>
      <xdr:row>89</xdr:row>
      <xdr:rowOff>156502</xdr:rowOff>
    </xdr:to>
    <xdr:cxnSp macro="">
      <xdr:nvCxnSpPr>
        <xdr:cNvPr id="695" name="直線コネクタ 694"/>
        <xdr:cNvCxnSpPr/>
      </xdr:nvCxnSpPr>
      <xdr:spPr>
        <a:xfrm>
          <a:off x="16230600" y="1541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156502</xdr:rowOff>
    </xdr:from>
    <xdr:to>
      <xdr:col>85</xdr:col>
      <xdr:colOff>127000</xdr:colOff>
      <xdr:row>91</xdr:row>
      <xdr:rowOff>56262</xdr:rowOff>
    </xdr:to>
    <xdr:cxnSp macro="">
      <xdr:nvCxnSpPr>
        <xdr:cNvPr id="696" name="直線コネクタ 695"/>
        <xdr:cNvCxnSpPr/>
      </xdr:nvCxnSpPr>
      <xdr:spPr>
        <a:xfrm flipV="1">
          <a:off x="15481300" y="15415552"/>
          <a:ext cx="838200" cy="24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33755</xdr:rowOff>
    </xdr:from>
    <xdr:ext cx="534377" cy="259045"/>
    <xdr:sp macro="" textlink="">
      <xdr:nvSpPr>
        <xdr:cNvPr id="697" name="公債費平均値テキスト"/>
        <xdr:cNvSpPr txBox="1"/>
      </xdr:nvSpPr>
      <xdr:spPr>
        <a:xfrm>
          <a:off x="16370300" y="159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55328</xdr:rowOff>
    </xdr:from>
    <xdr:to>
      <xdr:col>85</xdr:col>
      <xdr:colOff>177800</xdr:colOff>
      <xdr:row>93</xdr:row>
      <xdr:rowOff>156928</xdr:rowOff>
    </xdr:to>
    <xdr:sp macro="" textlink="">
      <xdr:nvSpPr>
        <xdr:cNvPr id="698" name="フローチャート: 判断 697"/>
        <xdr:cNvSpPr/>
      </xdr:nvSpPr>
      <xdr:spPr>
        <a:xfrm>
          <a:off x="162687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56262</xdr:rowOff>
    </xdr:from>
    <xdr:to>
      <xdr:col>81</xdr:col>
      <xdr:colOff>50800</xdr:colOff>
      <xdr:row>91</xdr:row>
      <xdr:rowOff>83285</xdr:rowOff>
    </xdr:to>
    <xdr:cxnSp macro="">
      <xdr:nvCxnSpPr>
        <xdr:cNvPr id="699" name="直線コネクタ 698"/>
        <xdr:cNvCxnSpPr/>
      </xdr:nvCxnSpPr>
      <xdr:spPr>
        <a:xfrm flipV="1">
          <a:off x="14592300" y="15658212"/>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114650</xdr:rowOff>
    </xdr:from>
    <xdr:to>
      <xdr:col>81</xdr:col>
      <xdr:colOff>101600</xdr:colOff>
      <xdr:row>94</xdr:row>
      <xdr:rowOff>44800</xdr:rowOff>
    </xdr:to>
    <xdr:sp macro="" textlink="">
      <xdr:nvSpPr>
        <xdr:cNvPr id="700" name="フローチャート: 判断 699"/>
        <xdr:cNvSpPr/>
      </xdr:nvSpPr>
      <xdr:spPr>
        <a:xfrm>
          <a:off x="15430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35927</xdr:rowOff>
    </xdr:from>
    <xdr:ext cx="534377" cy="259045"/>
    <xdr:sp macro="" textlink="">
      <xdr:nvSpPr>
        <xdr:cNvPr id="701" name="テキスト ボックス 700"/>
        <xdr:cNvSpPr txBox="1"/>
      </xdr:nvSpPr>
      <xdr:spPr>
        <a:xfrm>
          <a:off x="15214111" y="161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49485</xdr:rowOff>
    </xdr:from>
    <xdr:to>
      <xdr:col>76</xdr:col>
      <xdr:colOff>114300</xdr:colOff>
      <xdr:row>91</xdr:row>
      <xdr:rowOff>83285</xdr:rowOff>
    </xdr:to>
    <xdr:cxnSp macro="">
      <xdr:nvCxnSpPr>
        <xdr:cNvPr id="702" name="直線コネクタ 701"/>
        <xdr:cNvCxnSpPr/>
      </xdr:nvCxnSpPr>
      <xdr:spPr>
        <a:xfrm>
          <a:off x="13703300" y="15651435"/>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141216</xdr:rowOff>
    </xdr:from>
    <xdr:to>
      <xdr:col>76</xdr:col>
      <xdr:colOff>165100</xdr:colOff>
      <xdr:row>94</xdr:row>
      <xdr:rowOff>71366</xdr:rowOff>
    </xdr:to>
    <xdr:sp macro="" textlink="">
      <xdr:nvSpPr>
        <xdr:cNvPr id="703" name="フローチャート: 判断 702"/>
        <xdr:cNvSpPr/>
      </xdr:nvSpPr>
      <xdr:spPr>
        <a:xfrm>
          <a:off x="14541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62493</xdr:rowOff>
    </xdr:from>
    <xdr:ext cx="534377" cy="259045"/>
    <xdr:sp macro="" textlink="">
      <xdr:nvSpPr>
        <xdr:cNvPr id="704" name="テキスト ボックス 703"/>
        <xdr:cNvSpPr txBox="1"/>
      </xdr:nvSpPr>
      <xdr:spPr>
        <a:xfrm>
          <a:off x="14325111" y="161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111010</xdr:rowOff>
    </xdr:from>
    <xdr:to>
      <xdr:col>71</xdr:col>
      <xdr:colOff>177800</xdr:colOff>
      <xdr:row>91</xdr:row>
      <xdr:rowOff>49485</xdr:rowOff>
    </xdr:to>
    <xdr:cxnSp macro="">
      <xdr:nvCxnSpPr>
        <xdr:cNvPr id="705" name="直線コネクタ 704"/>
        <xdr:cNvCxnSpPr/>
      </xdr:nvCxnSpPr>
      <xdr:spPr>
        <a:xfrm>
          <a:off x="12814300" y="15541510"/>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59492</xdr:rowOff>
    </xdr:from>
    <xdr:to>
      <xdr:col>72</xdr:col>
      <xdr:colOff>38100</xdr:colOff>
      <xdr:row>94</xdr:row>
      <xdr:rowOff>161092</xdr:rowOff>
    </xdr:to>
    <xdr:sp macro="" textlink="">
      <xdr:nvSpPr>
        <xdr:cNvPr id="706" name="フローチャート: 判断 705"/>
        <xdr:cNvSpPr/>
      </xdr:nvSpPr>
      <xdr:spPr>
        <a:xfrm>
          <a:off x="13652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152219</xdr:rowOff>
    </xdr:from>
    <xdr:ext cx="534377" cy="259045"/>
    <xdr:sp macro="" textlink="">
      <xdr:nvSpPr>
        <xdr:cNvPr id="707" name="テキスト ボックス 706"/>
        <xdr:cNvSpPr txBox="1"/>
      </xdr:nvSpPr>
      <xdr:spPr>
        <a:xfrm>
          <a:off x="13436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7012</xdr:rowOff>
    </xdr:from>
    <xdr:to>
      <xdr:col>67</xdr:col>
      <xdr:colOff>101600</xdr:colOff>
      <xdr:row>94</xdr:row>
      <xdr:rowOff>108612</xdr:rowOff>
    </xdr:to>
    <xdr:sp macro="" textlink="">
      <xdr:nvSpPr>
        <xdr:cNvPr id="708" name="フローチャート: 判断 707"/>
        <xdr:cNvSpPr/>
      </xdr:nvSpPr>
      <xdr:spPr>
        <a:xfrm>
          <a:off x="12763500" y="1612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99739</xdr:rowOff>
    </xdr:from>
    <xdr:ext cx="534377" cy="259045"/>
    <xdr:sp macro="" textlink="">
      <xdr:nvSpPr>
        <xdr:cNvPr id="709" name="テキスト ボックス 708"/>
        <xdr:cNvSpPr txBox="1"/>
      </xdr:nvSpPr>
      <xdr:spPr>
        <a:xfrm>
          <a:off x="12547111" y="162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105702</xdr:rowOff>
    </xdr:from>
    <xdr:to>
      <xdr:col>85</xdr:col>
      <xdr:colOff>177800</xdr:colOff>
      <xdr:row>90</xdr:row>
      <xdr:rowOff>35852</xdr:rowOff>
    </xdr:to>
    <xdr:sp macro="" textlink="">
      <xdr:nvSpPr>
        <xdr:cNvPr id="715" name="楕円 714"/>
        <xdr:cNvSpPr/>
      </xdr:nvSpPr>
      <xdr:spPr>
        <a:xfrm>
          <a:off x="16268700" y="153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58729</xdr:rowOff>
    </xdr:from>
    <xdr:ext cx="599010" cy="259045"/>
    <xdr:sp macro="" textlink="">
      <xdr:nvSpPr>
        <xdr:cNvPr id="716" name="公債費該当値テキスト"/>
        <xdr:cNvSpPr txBox="1"/>
      </xdr:nvSpPr>
      <xdr:spPr>
        <a:xfrm>
          <a:off x="16370300" y="1531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5462</xdr:rowOff>
    </xdr:from>
    <xdr:to>
      <xdr:col>81</xdr:col>
      <xdr:colOff>101600</xdr:colOff>
      <xdr:row>91</xdr:row>
      <xdr:rowOff>107062</xdr:rowOff>
    </xdr:to>
    <xdr:sp macro="" textlink="">
      <xdr:nvSpPr>
        <xdr:cNvPr id="717" name="楕円 716"/>
        <xdr:cNvSpPr/>
      </xdr:nvSpPr>
      <xdr:spPr>
        <a:xfrm>
          <a:off x="15430500" y="15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123589</xdr:rowOff>
    </xdr:from>
    <xdr:ext cx="599010" cy="259045"/>
    <xdr:sp macro="" textlink="">
      <xdr:nvSpPr>
        <xdr:cNvPr id="718" name="テキスト ボックス 717"/>
        <xdr:cNvSpPr txBox="1"/>
      </xdr:nvSpPr>
      <xdr:spPr>
        <a:xfrm>
          <a:off x="15181795" y="153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32485</xdr:rowOff>
    </xdr:from>
    <xdr:to>
      <xdr:col>76</xdr:col>
      <xdr:colOff>165100</xdr:colOff>
      <xdr:row>91</xdr:row>
      <xdr:rowOff>134085</xdr:rowOff>
    </xdr:to>
    <xdr:sp macro="" textlink="">
      <xdr:nvSpPr>
        <xdr:cNvPr id="719" name="楕円 718"/>
        <xdr:cNvSpPr/>
      </xdr:nvSpPr>
      <xdr:spPr>
        <a:xfrm>
          <a:off x="14541500" y="156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150612</xdr:rowOff>
    </xdr:from>
    <xdr:ext cx="599010" cy="259045"/>
    <xdr:sp macro="" textlink="">
      <xdr:nvSpPr>
        <xdr:cNvPr id="720" name="テキスト ボックス 719"/>
        <xdr:cNvSpPr txBox="1"/>
      </xdr:nvSpPr>
      <xdr:spPr>
        <a:xfrm>
          <a:off x="14292795" y="1540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170135</xdr:rowOff>
    </xdr:from>
    <xdr:to>
      <xdr:col>72</xdr:col>
      <xdr:colOff>38100</xdr:colOff>
      <xdr:row>91</xdr:row>
      <xdr:rowOff>100285</xdr:rowOff>
    </xdr:to>
    <xdr:sp macro="" textlink="">
      <xdr:nvSpPr>
        <xdr:cNvPr id="721" name="楕円 720"/>
        <xdr:cNvSpPr/>
      </xdr:nvSpPr>
      <xdr:spPr>
        <a:xfrm>
          <a:off x="13652500" y="156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116812</xdr:rowOff>
    </xdr:from>
    <xdr:ext cx="599010" cy="259045"/>
    <xdr:sp macro="" textlink="">
      <xdr:nvSpPr>
        <xdr:cNvPr id="722" name="テキスト ボックス 721"/>
        <xdr:cNvSpPr txBox="1"/>
      </xdr:nvSpPr>
      <xdr:spPr>
        <a:xfrm>
          <a:off x="13403795" y="153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60210</xdr:rowOff>
    </xdr:from>
    <xdr:to>
      <xdr:col>67</xdr:col>
      <xdr:colOff>101600</xdr:colOff>
      <xdr:row>90</xdr:row>
      <xdr:rowOff>161810</xdr:rowOff>
    </xdr:to>
    <xdr:sp macro="" textlink="">
      <xdr:nvSpPr>
        <xdr:cNvPr id="723" name="楕円 722"/>
        <xdr:cNvSpPr/>
      </xdr:nvSpPr>
      <xdr:spPr>
        <a:xfrm>
          <a:off x="12763500" y="15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6887</xdr:rowOff>
    </xdr:from>
    <xdr:ext cx="599010" cy="259045"/>
    <xdr:sp macro="" textlink="">
      <xdr:nvSpPr>
        <xdr:cNvPr id="724" name="テキスト ボックス 723"/>
        <xdr:cNvSpPr txBox="1"/>
      </xdr:nvSpPr>
      <xdr:spPr>
        <a:xfrm>
          <a:off x="12514795" y="1526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142177</xdr:rowOff>
    </xdr:from>
    <xdr:to>
      <xdr:col>116</xdr:col>
      <xdr:colOff>62864</xdr:colOff>
      <xdr:row>39</xdr:row>
      <xdr:rowOff>44450</xdr:rowOff>
    </xdr:to>
    <xdr:cxnSp macro="">
      <xdr:nvCxnSpPr>
        <xdr:cNvPr id="748" name="直線コネクタ 747"/>
        <xdr:cNvCxnSpPr/>
      </xdr:nvCxnSpPr>
      <xdr:spPr>
        <a:xfrm flipV="1">
          <a:off x="22159595" y="5285677"/>
          <a:ext cx="1269" cy="144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88854</xdr:rowOff>
    </xdr:from>
    <xdr:ext cx="469744" cy="259045"/>
    <xdr:sp macro="" textlink="">
      <xdr:nvSpPr>
        <xdr:cNvPr id="751" name="諸支出金最大値テキスト"/>
        <xdr:cNvSpPr txBox="1"/>
      </xdr:nvSpPr>
      <xdr:spPr>
        <a:xfrm>
          <a:off x="22212300" y="506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142177</xdr:rowOff>
    </xdr:from>
    <xdr:to>
      <xdr:col>116</xdr:col>
      <xdr:colOff>152400</xdr:colOff>
      <xdr:row>30</xdr:row>
      <xdr:rowOff>142177</xdr:rowOff>
    </xdr:to>
    <xdr:cxnSp macro="">
      <xdr:nvCxnSpPr>
        <xdr:cNvPr id="752" name="直線コネクタ 751"/>
        <xdr:cNvCxnSpPr/>
      </xdr:nvCxnSpPr>
      <xdr:spPr>
        <a:xfrm>
          <a:off x="22072600" y="528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171132</xdr:rowOff>
    </xdr:from>
    <xdr:to>
      <xdr:col>116</xdr:col>
      <xdr:colOff>63500</xdr:colOff>
      <xdr:row>38</xdr:row>
      <xdr:rowOff>48831</xdr:rowOff>
    </xdr:to>
    <xdr:cxnSp macro="">
      <xdr:nvCxnSpPr>
        <xdr:cNvPr id="753" name="直線コネクタ 752"/>
        <xdr:cNvCxnSpPr/>
      </xdr:nvCxnSpPr>
      <xdr:spPr>
        <a:xfrm flipV="1">
          <a:off x="21323300" y="6514782"/>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41482</xdr:rowOff>
    </xdr:from>
    <xdr:ext cx="469744" cy="259045"/>
    <xdr:sp macro="" textlink="">
      <xdr:nvSpPr>
        <xdr:cNvPr id="754" name="諸支出金平均値テキスト"/>
        <xdr:cNvSpPr txBox="1"/>
      </xdr:nvSpPr>
      <xdr:spPr>
        <a:xfrm>
          <a:off x="22212300" y="6213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18605</xdr:rowOff>
    </xdr:from>
    <xdr:to>
      <xdr:col>116</xdr:col>
      <xdr:colOff>114300</xdr:colOff>
      <xdr:row>37</xdr:row>
      <xdr:rowOff>120205</xdr:rowOff>
    </xdr:to>
    <xdr:sp macro="" textlink="">
      <xdr:nvSpPr>
        <xdr:cNvPr id="755" name="フローチャート: 判断 754"/>
        <xdr:cNvSpPr/>
      </xdr:nvSpPr>
      <xdr:spPr>
        <a:xfrm>
          <a:off x="221107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13018</xdr:rowOff>
    </xdr:from>
    <xdr:to>
      <xdr:col>111</xdr:col>
      <xdr:colOff>177800</xdr:colOff>
      <xdr:row>38</xdr:row>
      <xdr:rowOff>48831</xdr:rowOff>
    </xdr:to>
    <xdr:cxnSp macro="">
      <xdr:nvCxnSpPr>
        <xdr:cNvPr id="756" name="直線コネクタ 755"/>
        <xdr:cNvCxnSpPr/>
      </xdr:nvCxnSpPr>
      <xdr:spPr>
        <a:xfrm>
          <a:off x="20434300" y="6528118"/>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133668</xdr:rowOff>
    </xdr:from>
    <xdr:to>
      <xdr:col>112</xdr:col>
      <xdr:colOff>38100</xdr:colOff>
      <xdr:row>39</xdr:row>
      <xdr:rowOff>63818</xdr:rowOff>
    </xdr:to>
    <xdr:sp macro="" textlink="">
      <xdr:nvSpPr>
        <xdr:cNvPr id="757" name="フローチャート: 判断 756"/>
        <xdr:cNvSpPr/>
      </xdr:nvSpPr>
      <xdr:spPr>
        <a:xfrm>
          <a:off x="212725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54945</xdr:rowOff>
    </xdr:from>
    <xdr:ext cx="378565" cy="259045"/>
    <xdr:sp macro="" textlink="">
      <xdr:nvSpPr>
        <xdr:cNvPr id="758" name="テキスト ボックス 757"/>
        <xdr:cNvSpPr txBox="1"/>
      </xdr:nvSpPr>
      <xdr:spPr>
        <a:xfrm>
          <a:off x="21134017" y="674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13018</xdr:rowOff>
    </xdr:from>
    <xdr:to>
      <xdr:col>107</xdr:col>
      <xdr:colOff>50800</xdr:colOff>
      <xdr:row>38</xdr:row>
      <xdr:rowOff>34163</xdr:rowOff>
    </xdr:to>
    <xdr:cxnSp macro="">
      <xdr:nvCxnSpPr>
        <xdr:cNvPr id="759" name="直線コネクタ 758"/>
        <xdr:cNvCxnSpPr/>
      </xdr:nvCxnSpPr>
      <xdr:spPr>
        <a:xfrm flipV="1">
          <a:off x="19545300" y="6528118"/>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137096</xdr:rowOff>
    </xdr:from>
    <xdr:to>
      <xdr:col>107</xdr:col>
      <xdr:colOff>101600</xdr:colOff>
      <xdr:row>39</xdr:row>
      <xdr:rowOff>67246</xdr:rowOff>
    </xdr:to>
    <xdr:sp macro="" textlink="">
      <xdr:nvSpPr>
        <xdr:cNvPr id="760" name="フローチャート: 判断 759"/>
        <xdr:cNvSpPr/>
      </xdr:nvSpPr>
      <xdr:spPr>
        <a:xfrm>
          <a:off x="20383500" y="665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58373</xdr:rowOff>
    </xdr:from>
    <xdr:ext cx="378565" cy="259045"/>
    <xdr:sp macro="" textlink="">
      <xdr:nvSpPr>
        <xdr:cNvPr id="761" name="テキスト ボックス 760"/>
        <xdr:cNvSpPr txBox="1"/>
      </xdr:nvSpPr>
      <xdr:spPr>
        <a:xfrm>
          <a:off x="20245017" y="674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34163</xdr:rowOff>
    </xdr:from>
    <xdr:to>
      <xdr:col>102</xdr:col>
      <xdr:colOff>114300</xdr:colOff>
      <xdr:row>38</xdr:row>
      <xdr:rowOff>102553</xdr:rowOff>
    </xdr:to>
    <xdr:cxnSp macro="">
      <xdr:nvCxnSpPr>
        <xdr:cNvPr id="762" name="直線コネクタ 761"/>
        <xdr:cNvCxnSpPr/>
      </xdr:nvCxnSpPr>
      <xdr:spPr>
        <a:xfrm flipV="1">
          <a:off x="18656300" y="6549263"/>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145097</xdr:rowOff>
    </xdr:from>
    <xdr:to>
      <xdr:col>102</xdr:col>
      <xdr:colOff>165100</xdr:colOff>
      <xdr:row>39</xdr:row>
      <xdr:rowOff>75247</xdr:rowOff>
    </xdr:to>
    <xdr:sp macro="" textlink="">
      <xdr:nvSpPr>
        <xdr:cNvPr id="763" name="フローチャート: 判断 762"/>
        <xdr:cNvSpPr/>
      </xdr:nvSpPr>
      <xdr:spPr>
        <a:xfrm>
          <a:off x="19494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66374</xdr:rowOff>
    </xdr:from>
    <xdr:ext cx="378565" cy="259045"/>
    <xdr:sp macro="" textlink="">
      <xdr:nvSpPr>
        <xdr:cNvPr id="764" name="テキスト ボックス 763"/>
        <xdr:cNvSpPr txBox="1"/>
      </xdr:nvSpPr>
      <xdr:spPr>
        <a:xfrm>
          <a:off x="19356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152527</xdr:rowOff>
    </xdr:from>
    <xdr:to>
      <xdr:col>98</xdr:col>
      <xdr:colOff>38100</xdr:colOff>
      <xdr:row>39</xdr:row>
      <xdr:rowOff>82677</xdr:rowOff>
    </xdr:to>
    <xdr:sp macro="" textlink="">
      <xdr:nvSpPr>
        <xdr:cNvPr id="765" name="フローチャート: 判断 764"/>
        <xdr:cNvSpPr/>
      </xdr:nvSpPr>
      <xdr:spPr>
        <a:xfrm>
          <a:off x="18605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73804</xdr:rowOff>
    </xdr:from>
    <xdr:ext cx="313932" cy="259045"/>
    <xdr:sp macro="" textlink="">
      <xdr:nvSpPr>
        <xdr:cNvPr id="766" name="テキスト ボックス 765"/>
        <xdr:cNvSpPr txBox="1"/>
      </xdr:nvSpPr>
      <xdr:spPr>
        <a:xfrm>
          <a:off x="18499333" y="6760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120333</xdr:rowOff>
    </xdr:from>
    <xdr:to>
      <xdr:col>116</xdr:col>
      <xdr:colOff>114300</xdr:colOff>
      <xdr:row>38</xdr:row>
      <xdr:rowOff>50482</xdr:rowOff>
    </xdr:to>
    <xdr:sp macro="" textlink="">
      <xdr:nvSpPr>
        <xdr:cNvPr id="772" name="楕円 771"/>
        <xdr:cNvSpPr/>
      </xdr:nvSpPr>
      <xdr:spPr>
        <a:xfrm>
          <a:off x="221107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98760</xdr:rowOff>
    </xdr:from>
    <xdr:ext cx="469744" cy="259045"/>
    <xdr:sp macro="" textlink="">
      <xdr:nvSpPr>
        <xdr:cNvPr id="773" name="諸支出金該当値テキスト"/>
        <xdr:cNvSpPr txBox="1"/>
      </xdr:nvSpPr>
      <xdr:spPr>
        <a:xfrm>
          <a:off x="22212300" y="644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169481</xdr:rowOff>
    </xdr:from>
    <xdr:to>
      <xdr:col>112</xdr:col>
      <xdr:colOff>38100</xdr:colOff>
      <xdr:row>38</xdr:row>
      <xdr:rowOff>99631</xdr:rowOff>
    </xdr:to>
    <xdr:sp macro="" textlink="">
      <xdr:nvSpPr>
        <xdr:cNvPr id="774" name="楕円 773"/>
        <xdr:cNvSpPr/>
      </xdr:nvSpPr>
      <xdr:spPr>
        <a:xfrm>
          <a:off x="21272500" y="65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116159</xdr:rowOff>
    </xdr:from>
    <xdr:ext cx="378565" cy="259045"/>
    <xdr:sp macro="" textlink="">
      <xdr:nvSpPr>
        <xdr:cNvPr id="775" name="テキスト ボックス 774"/>
        <xdr:cNvSpPr txBox="1"/>
      </xdr:nvSpPr>
      <xdr:spPr>
        <a:xfrm>
          <a:off x="21134017" y="6288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133667</xdr:rowOff>
    </xdr:from>
    <xdr:to>
      <xdr:col>107</xdr:col>
      <xdr:colOff>101600</xdr:colOff>
      <xdr:row>38</xdr:row>
      <xdr:rowOff>63818</xdr:rowOff>
    </xdr:to>
    <xdr:sp macro="" textlink="">
      <xdr:nvSpPr>
        <xdr:cNvPr id="776" name="楕円 775"/>
        <xdr:cNvSpPr/>
      </xdr:nvSpPr>
      <xdr:spPr>
        <a:xfrm>
          <a:off x="20383500" y="6477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80344</xdr:rowOff>
    </xdr:from>
    <xdr:ext cx="469744" cy="259045"/>
    <xdr:sp macro="" textlink="">
      <xdr:nvSpPr>
        <xdr:cNvPr id="777" name="テキスト ボックス 776"/>
        <xdr:cNvSpPr txBox="1"/>
      </xdr:nvSpPr>
      <xdr:spPr>
        <a:xfrm>
          <a:off x="20199428" y="62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154813</xdr:rowOff>
    </xdr:from>
    <xdr:to>
      <xdr:col>102</xdr:col>
      <xdr:colOff>165100</xdr:colOff>
      <xdr:row>38</xdr:row>
      <xdr:rowOff>84963</xdr:rowOff>
    </xdr:to>
    <xdr:sp macro="" textlink="">
      <xdr:nvSpPr>
        <xdr:cNvPr id="778" name="楕円 777"/>
        <xdr:cNvSpPr/>
      </xdr:nvSpPr>
      <xdr:spPr>
        <a:xfrm>
          <a:off x="19494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101490</xdr:rowOff>
    </xdr:from>
    <xdr:ext cx="378565" cy="259045"/>
    <xdr:sp macro="" textlink="">
      <xdr:nvSpPr>
        <xdr:cNvPr id="779" name="テキスト ボックス 778"/>
        <xdr:cNvSpPr txBox="1"/>
      </xdr:nvSpPr>
      <xdr:spPr>
        <a:xfrm>
          <a:off x="19356017" y="627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51753</xdr:rowOff>
    </xdr:from>
    <xdr:to>
      <xdr:col>98</xdr:col>
      <xdr:colOff>38100</xdr:colOff>
      <xdr:row>38</xdr:row>
      <xdr:rowOff>153353</xdr:rowOff>
    </xdr:to>
    <xdr:sp macro="" textlink="">
      <xdr:nvSpPr>
        <xdr:cNvPr id="780" name="楕円 779"/>
        <xdr:cNvSpPr/>
      </xdr:nvSpPr>
      <xdr:spPr>
        <a:xfrm>
          <a:off x="18605500" y="65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169880</xdr:rowOff>
    </xdr:from>
    <xdr:ext cx="378565" cy="259045"/>
    <xdr:sp macro="" textlink="">
      <xdr:nvSpPr>
        <xdr:cNvPr id="781" name="テキスト ボックス 780"/>
        <xdr:cNvSpPr txBox="1"/>
      </xdr:nvSpPr>
      <xdr:spPr>
        <a:xfrm>
          <a:off x="18467017" y="634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住民一人当たりの目的別決算額において、類似団体や全国平均と比較して、総務費、民生費、衛生費、</a:t>
          </a:r>
          <a:r>
            <a:rPr kumimoji="1" lang="ja-JP" altLang="en-US" sz="1000">
              <a:solidFill>
                <a:sysClr val="windowText" lastClr="000000"/>
              </a:solidFill>
              <a:effectLst/>
              <a:latin typeface="+mn-lt"/>
              <a:ea typeface="+mn-ea"/>
              <a:cs typeface="+mn-cs"/>
            </a:rPr>
            <a:t>商工費、消防費、教育費、</a:t>
          </a:r>
          <a:r>
            <a:rPr kumimoji="1" lang="ja-JP" altLang="ja-JP" sz="1000">
              <a:solidFill>
                <a:sysClr val="windowText" lastClr="000000"/>
              </a:solidFill>
              <a:effectLst/>
              <a:latin typeface="+mn-lt"/>
              <a:ea typeface="+mn-ea"/>
              <a:cs typeface="+mn-cs"/>
            </a:rPr>
            <a:t>公債費が高い水準にある。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総務費については、</a:t>
          </a:r>
          <a:r>
            <a:rPr kumimoji="1" lang="ja-JP" altLang="en-US"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年度は、基金の使途の明確化を図るため、基金の再編を行ったことによる新設基金への積立</a:t>
          </a:r>
          <a:r>
            <a:rPr kumimoji="1" lang="ja-JP" altLang="ja-JP" sz="1000">
              <a:solidFill>
                <a:sysClr val="windowText" lastClr="000000"/>
              </a:solidFill>
              <a:effectLst/>
              <a:latin typeface="+mn-lt"/>
              <a:ea typeface="+mn-ea"/>
              <a:cs typeface="+mn-cs"/>
            </a:rPr>
            <a:t>が主な要因となっている。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民生費については、</a:t>
          </a:r>
          <a:r>
            <a:rPr kumimoji="1" lang="ja-JP" altLang="en-US" sz="1000">
              <a:solidFill>
                <a:sysClr val="windowText" lastClr="000000"/>
              </a:solidFill>
              <a:effectLst/>
              <a:latin typeface="+mn-lt"/>
              <a:ea typeface="+mn-ea"/>
              <a:cs typeface="+mn-cs"/>
            </a:rPr>
            <a:t>類似団体と比較すると高い水準にあるが、平成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年度は、前年度と比較して、臨時福祉給付金や宇和島地区広域事務組合への負担金の減少などにより減少して</a:t>
          </a:r>
          <a:r>
            <a:rPr kumimoji="1" lang="ja-JP" altLang="ja-JP" sz="1000">
              <a:solidFill>
                <a:sysClr val="windowText" lastClr="000000"/>
              </a:solidFill>
              <a:effectLst/>
              <a:latin typeface="+mn-lt"/>
              <a:ea typeface="+mn-ea"/>
              <a:cs typeface="+mn-cs"/>
            </a:rPr>
            <a:t>いる。</a:t>
          </a:r>
          <a:endParaRPr lang="ja-JP" altLang="ja-JP" sz="1000">
            <a:solidFill>
              <a:sysClr val="windowText" lastClr="000000"/>
            </a:solidFill>
            <a:effectLst/>
          </a:endParaRPr>
        </a:p>
        <a:p>
          <a:pPr rtl="0" eaLnBrk="1" fontAlgn="auto" latinLnBrk="0" hangingPunct="1"/>
          <a:r>
            <a:rPr kumimoji="1" lang="ja-JP" altLang="ja-JP" sz="1000">
              <a:solidFill>
                <a:sysClr val="windowText" lastClr="000000"/>
              </a:solidFill>
              <a:effectLst/>
              <a:latin typeface="+mn-lt"/>
              <a:ea typeface="+mn-ea"/>
              <a:cs typeface="+mn-cs"/>
            </a:rPr>
            <a:t>　衛生費については、</a:t>
          </a:r>
          <a:r>
            <a:rPr kumimoji="1" lang="ja-JP" altLang="en-US" sz="1000">
              <a:solidFill>
                <a:sysClr val="windowText" lastClr="000000"/>
              </a:solidFill>
              <a:effectLst/>
              <a:latin typeface="+mn-lt"/>
              <a:ea typeface="+mn-ea"/>
              <a:cs typeface="+mn-cs"/>
            </a:rPr>
            <a:t>し</a:t>
          </a:r>
          <a:r>
            <a:rPr kumimoji="1" lang="ja-JP" altLang="ja-JP" sz="1000">
              <a:solidFill>
                <a:sysClr val="windowText" lastClr="000000"/>
              </a:solidFill>
              <a:effectLst/>
              <a:latin typeface="+mn-lt"/>
              <a:ea typeface="+mn-ea"/>
              <a:cs typeface="+mn-cs"/>
            </a:rPr>
            <a:t>尿処理施設</a:t>
          </a:r>
          <a:r>
            <a:rPr kumimoji="1" lang="ja-JP" altLang="en-US" sz="1000">
              <a:solidFill>
                <a:sysClr val="windowText" lastClr="000000"/>
              </a:solidFill>
              <a:effectLst/>
              <a:latin typeface="+mn-lt"/>
              <a:ea typeface="+mn-ea"/>
              <a:cs typeface="+mn-cs"/>
            </a:rPr>
            <a:t>やごみ処理施設の</a:t>
          </a:r>
          <a:r>
            <a:rPr kumimoji="1" lang="ja-JP" altLang="ja-JP" sz="1000">
              <a:solidFill>
                <a:sysClr val="windowText" lastClr="000000"/>
              </a:solidFill>
              <a:effectLst/>
              <a:latin typeface="+mn-lt"/>
              <a:ea typeface="+mn-ea"/>
              <a:cs typeface="+mn-cs"/>
            </a:rPr>
            <a:t>広域化に伴い、施設の建設経費に係る負担金が増加したこと</a:t>
          </a:r>
          <a:r>
            <a:rPr kumimoji="1" lang="ja-JP" altLang="en-US" sz="1000">
              <a:solidFill>
                <a:sysClr val="windowText" lastClr="000000"/>
              </a:solidFill>
              <a:effectLst/>
              <a:latin typeface="+mn-lt"/>
              <a:ea typeface="+mn-ea"/>
              <a:cs typeface="+mn-cs"/>
            </a:rPr>
            <a:t>で高い水準にあるが、平成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年度は、前年度と比較して、その建設経費に係る負担金の減少などにより減少している。</a:t>
          </a:r>
          <a:endParaRPr lang="ja-JP" altLang="ja-JP" sz="1000">
            <a:solidFill>
              <a:sysClr val="windowText" lastClr="000000"/>
            </a:solidFill>
            <a:effectLst/>
          </a:endParaRPr>
        </a:p>
        <a:p>
          <a:pPr rtl="0" eaLnBrk="1" fontAlgn="auto" latinLnBrk="0" hangingPunct="1"/>
          <a:r>
            <a:rPr kumimoji="1" lang="ja-JP" altLang="ja-JP" sz="100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商工費については、平成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年度は、観光施設の改修経費が増加したことにより、前年度と比較して増加した。</a:t>
          </a:r>
          <a:endParaRPr kumimoji="1" lang="en-US" altLang="ja-JP" sz="1000">
            <a:solidFill>
              <a:sysClr val="windowText" lastClr="000000"/>
            </a:solidFill>
            <a:effectLst/>
            <a:latin typeface="+mn-lt"/>
            <a:ea typeface="+mn-ea"/>
            <a:cs typeface="+mn-cs"/>
          </a:endParaRPr>
        </a:p>
        <a:p>
          <a:pPr rtl="0" eaLnBrk="1" fontAlgn="auto" latinLnBrk="0" hangingPunct="1"/>
          <a:r>
            <a:rPr kumimoji="1" lang="ja-JP" altLang="en-US" sz="1000">
              <a:solidFill>
                <a:sysClr val="windowText" lastClr="000000"/>
              </a:solidFill>
              <a:effectLst/>
              <a:latin typeface="+mn-lt"/>
              <a:ea typeface="+mn-ea"/>
              <a:cs typeface="+mn-cs"/>
            </a:rPr>
            <a:t>　消防費については、防災行政無線のデジタル化整備事業の実施により、</a:t>
          </a:r>
          <a:r>
            <a:rPr kumimoji="1" lang="ja-JP" altLang="ja-JP" sz="1000">
              <a:solidFill>
                <a:sysClr val="windowText" lastClr="000000"/>
              </a:solidFill>
              <a:effectLst/>
              <a:latin typeface="+mn-lt"/>
              <a:ea typeface="+mn-ea"/>
              <a:cs typeface="+mn-cs"/>
            </a:rPr>
            <a:t>類似団体と比較して、</a:t>
          </a:r>
          <a:r>
            <a:rPr kumimoji="1" lang="ja-JP" altLang="en-US" sz="1000">
              <a:solidFill>
                <a:sysClr val="windowText" lastClr="000000"/>
              </a:solidFill>
              <a:effectLst/>
              <a:latin typeface="+mn-lt"/>
              <a:ea typeface="+mn-ea"/>
              <a:cs typeface="+mn-cs"/>
            </a:rPr>
            <a:t>一時的に高い水準となった。</a:t>
          </a:r>
          <a:endParaRPr kumimoji="1" lang="en-US" altLang="ja-JP" sz="100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教育費については、</a:t>
          </a:r>
          <a:r>
            <a:rPr lang="ja-JP" altLang="en-US" sz="1000" b="0" i="0" baseline="0">
              <a:solidFill>
                <a:sysClr val="windowText" lastClr="000000"/>
              </a:solidFill>
              <a:effectLst/>
              <a:latin typeface="+mn-lt"/>
              <a:ea typeface="+mn-ea"/>
              <a:cs typeface="+mn-cs"/>
            </a:rPr>
            <a:t>学校ＩＣＴ管理事業費やえひめ国体関係事業費等の増加により、</a:t>
          </a:r>
          <a:r>
            <a:rPr kumimoji="1" lang="ja-JP" altLang="ja-JP" sz="1000">
              <a:solidFill>
                <a:sysClr val="windowText" lastClr="000000"/>
              </a:solidFill>
              <a:effectLst/>
              <a:latin typeface="+mn-lt"/>
              <a:ea typeface="+mn-ea"/>
              <a:cs typeface="+mn-cs"/>
            </a:rPr>
            <a:t>類似団体と比較して、一時的に高い水準となった。</a:t>
          </a:r>
          <a:endParaRPr lang="ja-JP" altLang="ja-JP" sz="1000">
            <a:solidFill>
              <a:sysClr val="windowText" lastClr="000000"/>
            </a:solidFill>
            <a:effectLst/>
          </a:endParaRPr>
        </a:p>
        <a:p>
          <a:pPr rtl="0" eaLnBrk="1" fontAlgn="auto" latinLnBrk="0" hangingPunct="1"/>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公債費については、地方債残高は合併当初から比較すると</a:t>
          </a:r>
          <a:r>
            <a:rPr lang="ja-JP" altLang="ja-JP" sz="1000" b="0" i="0" baseline="0">
              <a:solidFill>
                <a:sysClr val="windowText" lastClr="000000"/>
              </a:solidFill>
              <a:effectLst/>
              <a:latin typeface="+mn-lt"/>
              <a:ea typeface="+mn-ea"/>
              <a:cs typeface="+mn-cs"/>
            </a:rPr>
            <a:t>約</a:t>
          </a:r>
          <a:r>
            <a:rPr lang="en-US" altLang="ja-JP" sz="1000" b="0" i="0" baseline="0">
              <a:solidFill>
                <a:sysClr val="windowText" lastClr="000000"/>
              </a:solidFill>
              <a:effectLst/>
              <a:latin typeface="+mn-lt"/>
              <a:ea typeface="+mn-ea"/>
              <a:cs typeface="+mn-cs"/>
            </a:rPr>
            <a:t>54</a:t>
          </a:r>
          <a:r>
            <a:rPr lang="ja-JP" altLang="ja-JP" sz="1000" b="0" i="0" baseline="0">
              <a:solidFill>
                <a:sysClr val="windowText" lastClr="000000"/>
              </a:solidFill>
              <a:effectLst/>
              <a:latin typeface="+mn-lt"/>
              <a:ea typeface="+mn-ea"/>
              <a:cs typeface="+mn-cs"/>
            </a:rPr>
            <a:t>億</a:t>
          </a:r>
          <a:r>
            <a:rPr lang="en-US" altLang="ja-JP" sz="1000" b="0" i="0" baseline="0">
              <a:solidFill>
                <a:sysClr val="windowText" lastClr="000000"/>
              </a:solidFill>
              <a:effectLst/>
              <a:latin typeface="+mn-lt"/>
              <a:ea typeface="+mn-ea"/>
              <a:cs typeface="+mn-cs"/>
            </a:rPr>
            <a:t>8</a:t>
          </a:r>
          <a:r>
            <a:rPr lang="ja-JP" altLang="ja-JP" sz="1000" b="0" i="0" baseline="0">
              <a:solidFill>
                <a:sysClr val="windowText" lastClr="000000"/>
              </a:solidFill>
              <a:effectLst/>
              <a:latin typeface="+mn-lt"/>
              <a:ea typeface="+mn-ea"/>
              <a:cs typeface="+mn-cs"/>
            </a:rPr>
            <a:t>千万円減少しており、結果、公債費も減少傾向にあるものの、全国や類似団体の平均等と比較すると高い水準にある。</a:t>
          </a:r>
          <a:r>
            <a:rPr lang="ja-JP" altLang="en-US"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29</a:t>
          </a:r>
          <a:r>
            <a:rPr lang="ja-JP" altLang="en-US" sz="1000" b="0" i="0" baseline="0">
              <a:solidFill>
                <a:sysClr val="windowText" lastClr="000000"/>
              </a:solidFill>
              <a:effectLst/>
              <a:latin typeface="+mn-lt"/>
              <a:ea typeface="+mn-ea"/>
              <a:cs typeface="+mn-cs"/>
            </a:rPr>
            <a:t>年度は、繰上償還を行ったことにより増加している。</a:t>
          </a:r>
          <a:endParaRPr lang="ja-JP" altLang="ja-JP" sz="10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合併特例措置の縮減・終了を見据えた財政運営に取り組んでおり、標準財政規模に占める財政調整基金残高の割合は、平成</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年度以降、増加している。また、実質単年度収支についても、平成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年度は若干の赤字となっているが、</a:t>
          </a:r>
          <a:r>
            <a:rPr lang="ja-JP" altLang="en-US" sz="1100" b="0" i="0" baseline="0">
              <a:solidFill>
                <a:sysClr val="windowText" lastClr="000000"/>
              </a:solidFill>
              <a:effectLst/>
              <a:latin typeface="+mn-lt"/>
              <a:ea typeface="+mn-ea"/>
              <a:cs typeface="+mn-cs"/>
            </a:rPr>
            <a:t>以降は</a:t>
          </a:r>
          <a:r>
            <a:rPr lang="ja-JP" altLang="ja-JP" sz="1100" b="0" i="0" baseline="0">
              <a:solidFill>
                <a:sysClr val="windowText" lastClr="000000"/>
              </a:solidFill>
              <a:effectLst/>
              <a:latin typeface="+mn-lt"/>
              <a:ea typeface="+mn-ea"/>
              <a:cs typeface="+mn-cs"/>
            </a:rPr>
            <a:t>黒字を保っており、今後においても、町の規模に見合った財政運営に努める。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各会計とも毎年度黒字を保っている。</a:t>
          </a:r>
          <a:endParaRPr lang="ja-JP" altLang="ja-JP" sz="1400">
            <a:effectLst/>
          </a:endParaRPr>
        </a:p>
        <a:p>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17822751</v>
      </c>
      <c r="BO4" s="372"/>
      <c r="BP4" s="372"/>
      <c r="BQ4" s="372"/>
      <c r="BR4" s="372"/>
      <c r="BS4" s="372"/>
      <c r="BT4" s="372"/>
      <c r="BU4" s="373"/>
      <c r="BV4" s="371">
        <v>16677725</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8.4</v>
      </c>
      <c r="CU4" s="378"/>
      <c r="CV4" s="378"/>
      <c r="CW4" s="378"/>
      <c r="CX4" s="378"/>
      <c r="CY4" s="378"/>
      <c r="CZ4" s="378"/>
      <c r="DA4" s="379"/>
      <c r="DB4" s="377">
        <v>8.1999999999999993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16922051</v>
      </c>
      <c r="BO5" s="409"/>
      <c r="BP5" s="409"/>
      <c r="BQ5" s="409"/>
      <c r="BR5" s="409"/>
      <c r="BS5" s="409"/>
      <c r="BT5" s="409"/>
      <c r="BU5" s="410"/>
      <c r="BV5" s="408">
        <v>15780563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91.2</v>
      </c>
      <c r="CU5" s="406"/>
      <c r="CV5" s="406"/>
      <c r="CW5" s="406"/>
      <c r="CX5" s="406"/>
      <c r="CY5" s="406"/>
      <c r="CZ5" s="406"/>
      <c r="DA5" s="407"/>
      <c r="DB5" s="405">
        <v>88.2</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900700</v>
      </c>
      <c r="BO6" s="409"/>
      <c r="BP6" s="409"/>
      <c r="BQ6" s="409"/>
      <c r="BR6" s="409"/>
      <c r="BS6" s="409"/>
      <c r="BT6" s="409"/>
      <c r="BU6" s="410"/>
      <c r="BV6" s="408">
        <v>897162</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94.9</v>
      </c>
      <c r="CU6" s="446"/>
      <c r="CV6" s="446"/>
      <c r="CW6" s="446"/>
      <c r="CX6" s="446"/>
      <c r="CY6" s="446"/>
      <c r="CZ6" s="446"/>
      <c r="DA6" s="447"/>
      <c r="DB6" s="445">
        <v>91.8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70831</v>
      </c>
      <c r="BO7" s="409"/>
      <c r="BP7" s="409"/>
      <c r="BQ7" s="409"/>
      <c r="BR7" s="409"/>
      <c r="BS7" s="409"/>
      <c r="BT7" s="409"/>
      <c r="BU7" s="410"/>
      <c r="BV7" s="408">
        <v>70606</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9842782</v>
      </c>
      <c r="CU7" s="409"/>
      <c r="CV7" s="409"/>
      <c r="CW7" s="409"/>
      <c r="CX7" s="409"/>
      <c r="CY7" s="409"/>
      <c r="CZ7" s="409"/>
      <c r="DA7" s="410"/>
      <c r="DB7" s="408">
        <v>10088172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96</v>
      </c>
      <c r="AV8" s="441"/>
      <c r="AW8" s="441"/>
      <c r="AX8" s="441"/>
      <c r="AY8" s="442" t="s">
        <v>104</v>
      </c>
      <c r="AZ8" s="443"/>
      <c r="BA8" s="443"/>
      <c r="BB8" s="443"/>
      <c r="BC8" s="443"/>
      <c r="BD8" s="443"/>
      <c r="BE8" s="443"/>
      <c r="BF8" s="443"/>
      <c r="BG8" s="443"/>
      <c r="BH8" s="443"/>
      <c r="BI8" s="443"/>
      <c r="BJ8" s="443"/>
      <c r="BK8" s="443"/>
      <c r="BL8" s="443"/>
      <c r="BM8" s="444"/>
      <c r="BN8" s="408">
        <v>829869</v>
      </c>
      <c r="BO8" s="409"/>
      <c r="BP8" s="409"/>
      <c r="BQ8" s="409"/>
      <c r="BR8" s="409"/>
      <c r="BS8" s="409"/>
      <c r="BT8" s="409"/>
      <c r="BU8" s="410"/>
      <c r="BV8" s="408">
        <v>826556</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0.22</v>
      </c>
      <c r="CU8" s="449"/>
      <c r="CV8" s="449"/>
      <c r="CW8" s="449"/>
      <c r="CX8" s="449"/>
      <c r="CY8" s="449"/>
      <c r="CZ8" s="449"/>
      <c r="DA8" s="450"/>
      <c r="DB8" s="448">
        <v>0.23</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21902</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96</v>
      </c>
      <c r="AV9" s="441"/>
      <c r="AW9" s="441"/>
      <c r="AX9" s="441"/>
      <c r="AY9" s="442" t="s">
        <v>110</v>
      </c>
      <c r="AZ9" s="443"/>
      <c r="BA9" s="443"/>
      <c r="BB9" s="443"/>
      <c r="BC9" s="443"/>
      <c r="BD9" s="443"/>
      <c r="BE9" s="443"/>
      <c r="BF9" s="443"/>
      <c r="BG9" s="443"/>
      <c r="BH9" s="443"/>
      <c r="BI9" s="443"/>
      <c r="BJ9" s="443"/>
      <c r="BK9" s="443"/>
      <c r="BL9" s="443"/>
      <c r="BM9" s="444"/>
      <c r="BN9" s="408">
        <v>3313</v>
      </c>
      <c r="BO9" s="409"/>
      <c r="BP9" s="409"/>
      <c r="BQ9" s="409"/>
      <c r="BR9" s="409"/>
      <c r="BS9" s="409"/>
      <c r="BT9" s="409"/>
      <c r="BU9" s="410"/>
      <c r="BV9" s="408">
        <v>82018</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18.100000000000001</v>
      </c>
      <c r="CU9" s="406"/>
      <c r="CV9" s="406"/>
      <c r="CW9" s="406"/>
      <c r="CX9" s="406"/>
      <c r="CY9" s="406"/>
      <c r="CZ9" s="406"/>
      <c r="DA9" s="407"/>
      <c r="DB9" s="405">
        <v>20.3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24061</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8997</v>
      </c>
      <c r="BO10" s="409"/>
      <c r="BP10" s="409"/>
      <c r="BQ10" s="409"/>
      <c r="BR10" s="409"/>
      <c r="BS10" s="409"/>
      <c r="BT10" s="409"/>
      <c r="BU10" s="410"/>
      <c r="BV10" s="408">
        <v>404800</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249337</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22019</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96</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21924</v>
      </c>
      <c r="S13" s="490"/>
      <c r="T13" s="490"/>
      <c r="U13" s="490"/>
      <c r="V13" s="491"/>
      <c r="W13" s="424" t="s">
        <v>132</v>
      </c>
      <c r="X13" s="425"/>
      <c r="Y13" s="425"/>
      <c r="Z13" s="425"/>
      <c r="AA13" s="425"/>
      <c r="AB13" s="415"/>
      <c r="AC13" s="459">
        <v>1998</v>
      </c>
      <c r="AD13" s="460"/>
      <c r="AE13" s="460"/>
      <c r="AF13" s="460"/>
      <c r="AG13" s="499"/>
      <c r="AH13" s="459">
        <v>2165</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261647</v>
      </c>
      <c r="BO13" s="409"/>
      <c r="BP13" s="409"/>
      <c r="BQ13" s="409"/>
      <c r="BR13" s="409"/>
      <c r="BS13" s="409"/>
      <c r="BT13" s="409"/>
      <c r="BU13" s="410"/>
      <c r="BV13" s="408">
        <v>486818</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6.1</v>
      </c>
      <c r="CU13" s="406"/>
      <c r="CV13" s="406"/>
      <c r="CW13" s="406"/>
      <c r="CX13" s="406"/>
      <c r="CY13" s="406"/>
      <c r="CZ13" s="406"/>
      <c r="DA13" s="407"/>
      <c r="DB13" s="405">
        <v>6.3</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22570</v>
      </c>
      <c r="S14" s="490"/>
      <c r="T14" s="490"/>
      <c r="U14" s="490"/>
      <c r="V14" s="491"/>
      <c r="W14" s="398"/>
      <c r="X14" s="399"/>
      <c r="Y14" s="399"/>
      <c r="Z14" s="399"/>
      <c r="AA14" s="399"/>
      <c r="AB14" s="388"/>
      <c r="AC14" s="492">
        <v>21.1</v>
      </c>
      <c r="AD14" s="493"/>
      <c r="AE14" s="493"/>
      <c r="AF14" s="493"/>
      <c r="AG14" s="494"/>
      <c r="AH14" s="492">
        <v>21.2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6.3</v>
      </c>
      <c r="CU14" s="504"/>
      <c r="CV14" s="504"/>
      <c r="CW14" s="504"/>
      <c r="CX14" s="504"/>
      <c r="CY14" s="504"/>
      <c r="CZ14" s="504"/>
      <c r="DA14" s="505"/>
      <c r="DB14" s="503">
        <v>9.5</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131</v>
      </c>
      <c r="N15" s="497"/>
      <c r="O15" s="497"/>
      <c r="P15" s="497"/>
      <c r="Q15" s="498"/>
      <c r="R15" s="489">
        <v>22476</v>
      </c>
      <c r="S15" s="490"/>
      <c r="T15" s="490"/>
      <c r="U15" s="490"/>
      <c r="V15" s="491"/>
      <c r="W15" s="424" t="s">
        <v>139</v>
      </c>
      <c r="X15" s="425"/>
      <c r="Y15" s="425"/>
      <c r="Z15" s="425"/>
      <c r="AA15" s="425"/>
      <c r="AB15" s="415"/>
      <c r="AC15" s="459">
        <v>1365</v>
      </c>
      <c r="AD15" s="460"/>
      <c r="AE15" s="460"/>
      <c r="AF15" s="460"/>
      <c r="AG15" s="499"/>
      <c r="AH15" s="459">
        <v>1426</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1831708</v>
      </c>
      <c r="BO15" s="372"/>
      <c r="BP15" s="372"/>
      <c r="BQ15" s="372"/>
      <c r="BR15" s="372"/>
      <c r="BS15" s="372"/>
      <c r="BT15" s="372"/>
      <c r="BU15" s="373"/>
      <c r="BV15" s="371">
        <v>1869517</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14.4</v>
      </c>
      <c r="AD16" s="493"/>
      <c r="AE16" s="493"/>
      <c r="AF16" s="493"/>
      <c r="AG16" s="494"/>
      <c r="AH16" s="492">
        <v>14</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8474383</v>
      </c>
      <c r="BO16" s="409"/>
      <c r="BP16" s="409"/>
      <c r="BQ16" s="409"/>
      <c r="BR16" s="409"/>
      <c r="BS16" s="409"/>
      <c r="BT16" s="409"/>
      <c r="BU16" s="410"/>
      <c r="BV16" s="408">
        <v>8425678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6114</v>
      </c>
      <c r="AD17" s="460"/>
      <c r="AE17" s="460"/>
      <c r="AF17" s="460"/>
      <c r="AG17" s="499"/>
      <c r="AH17" s="459">
        <v>6601</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2300999</v>
      </c>
      <c r="BO17" s="409"/>
      <c r="BP17" s="409"/>
      <c r="BQ17" s="409"/>
      <c r="BR17" s="409"/>
      <c r="BS17" s="409"/>
      <c r="BT17" s="409"/>
      <c r="BU17" s="410"/>
      <c r="BV17" s="408">
        <v>2334114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238.99</v>
      </c>
      <c r="M18" s="521"/>
      <c r="N18" s="521"/>
      <c r="O18" s="521"/>
      <c r="P18" s="521"/>
      <c r="Q18" s="521"/>
      <c r="R18" s="522"/>
      <c r="S18" s="522"/>
      <c r="T18" s="522"/>
      <c r="U18" s="522"/>
      <c r="V18" s="523"/>
      <c r="W18" s="426"/>
      <c r="X18" s="427"/>
      <c r="Y18" s="427"/>
      <c r="Z18" s="427"/>
      <c r="AA18" s="427"/>
      <c r="AB18" s="418"/>
      <c r="AC18" s="524">
        <v>64.5</v>
      </c>
      <c r="AD18" s="525"/>
      <c r="AE18" s="525"/>
      <c r="AF18" s="525"/>
      <c r="AG18" s="526"/>
      <c r="AH18" s="524">
        <v>64.8</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9042324</v>
      </c>
      <c r="BO18" s="409"/>
      <c r="BP18" s="409"/>
      <c r="BQ18" s="409"/>
      <c r="BR18" s="409"/>
      <c r="BS18" s="409"/>
      <c r="BT18" s="409"/>
      <c r="BU18" s="410"/>
      <c r="BV18" s="408">
        <v>8924761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92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13364231</v>
      </c>
      <c r="BO19" s="409"/>
      <c r="BP19" s="409"/>
      <c r="BQ19" s="409"/>
      <c r="BR19" s="409"/>
      <c r="BS19" s="409"/>
      <c r="BT19" s="409"/>
      <c r="BU19" s="410"/>
      <c r="BV19" s="408">
        <v>11711988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9410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21289437</v>
      </c>
      <c r="BO23" s="409"/>
      <c r="BP23" s="409"/>
      <c r="BQ23" s="409"/>
      <c r="BR23" s="409"/>
      <c r="BS23" s="409"/>
      <c r="BT23" s="409"/>
      <c r="BU23" s="410"/>
      <c r="BV23" s="408">
        <v>21865287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7700</v>
      </c>
      <c r="R24" s="460"/>
      <c r="S24" s="460"/>
      <c r="T24" s="460"/>
      <c r="U24" s="460"/>
      <c r="V24" s="499"/>
      <c r="W24" s="558"/>
      <c r="X24" s="546"/>
      <c r="Y24" s="547"/>
      <c r="Z24" s="458" t="s">
        <v>163</v>
      </c>
      <c r="AA24" s="438"/>
      <c r="AB24" s="438"/>
      <c r="AC24" s="438"/>
      <c r="AD24" s="438"/>
      <c r="AE24" s="438"/>
      <c r="AF24" s="438"/>
      <c r="AG24" s="439"/>
      <c r="AH24" s="459">
        <v>354</v>
      </c>
      <c r="AI24" s="460"/>
      <c r="AJ24" s="460"/>
      <c r="AK24" s="460"/>
      <c r="AL24" s="499"/>
      <c r="AM24" s="459">
        <v>1034742</v>
      </c>
      <c r="AN24" s="460"/>
      <c r="AO24" s="460"/>
      <c r="AP24" s="460"/>
      <c r="AQ24" s="460"/>
      <c r="AR24" s="499"/>
      <c r="AS24" s="459">
        <v>2923</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16005467</v>
      </c>
      <c r="BO24" s="409"/>
      <c r="BP24" s="409"/>
      <c r="BQ24" s="409"/>
      <c r="BR24" s="409"/>
      <c r="BS24" s="409"/>
      <c r="BT24" s="409"/>
      <c r="BU24" s="410"/>
      <c r="BV24" s="408">
        <v>15895021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6250</v>
      </c>
      <c r="R25" s="460"/>
      <c r="S25" s="460"/>
      <c r="T25" s="460"/>
      <c r="U25" s="460"/>
      <c r="V25" s="499"/>
      <c r="W25" s="558"/>
      <c r="X25" s="546"/>
      <c r="Y25" s="547"/>
      <c r="Z25" s="458" t="s">
        <v>166</v>
      </c>
      <c r="AA25" s="438"/>
      <c r="AB25" s="438"/>
      <c r="AC25" s="438"/>
      <c r="AD25" s="438"/>
      <c r="AE25" s="438"/>
      <c r="AF25" s="438"/>
      <c r="AG25" s="439"/>
      <c r="AH25" s="459">
        <v>41</v>
      </c>
      <c r="AI25" s="460"/>
      <c r="AJ25" s="460"/>
      <c r="AK25" s="460"/>
      <c r="AL25" s="499"/>
      <c r="AM25" s="459">
        <v>103853</v>
      </c>
      <c r="AN25" s="460"/>
      <c r="AO25" s="460"/>
      <c r="AP25" s="460"/>
      <c r="AQ25" s="460"/>
      <c r="AR25" s="499"/>
      <c r="AS25" s="459">
        <v>2533</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370814</v>
      </c>
      <c r="BO25" s="372"/>
      <c r="BP25" s="372"/>
      <c r="BQ25" s="372"/>
      <c r="BR25" s="372"/>
      <c r="BS25" s="372"/>
      <c r="BT25" s="372"/>
      <c r="BU25" s="373"/>
      <c r="BV25" s="371">
        <v>943250</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5700</v>
      </c>
      <c r="R26" s="460"/>
      <c r="S26" s="460"/>
      <c r="T26" s="460"/>
      <c r="U26" s="460"/>
      <c r="V26" s="499"/>
      <c r="W26" s="558"/>
      <c r="X26" s="546"/>
      <c r="Y26" s="547"/>
      <c r="Z26" s="458" t="s">
        <v>169</v>
      </c>
      <c r="AA26" s="568"/>
      <c r="AB26" s="568"/>
      <c r="AC26" s="568"/>
      <c r="AD26" s="568"/>
      <c r="AE26" s="568"/>
      <c r="AF26" s="568"/>
      <c r="AG26" s="569"/>
      <c r="AH26" s="459">
        <v>18</v>
      </c>
      <c r="AI26" s="460"/>
      <c r="AJ26" s="460"/>
      <c r="AK26" s="460"/>
      <c r="AL26" s="499"/>
      <c r="AM26" s="459">
        <v>47592</v>
      </c>
      <c r="AN26" s="460"/>
      <c r="AO26" s="460"/>
      <c r="AP26" s="460"/>
      <c r="AQ26" s="460"/>
      <c r="AR26" s="499"/>
      <c r="AS26" s="459">
        <v>2644</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171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2860</v>
      </c>
      <c r="R27" s="460"/>
      <c r="S27" s="460"/>
      <c r="T27" s="460"/>
      <c r="U27" s="460"/>
      <c r="V27" s="499"/>
      <c r="W27" s="558"/>
      <c r="X27" s="546"/>
      <c r="Y27" s="547"/>
      <c r="Z27" s="458" t="s">
        <v>173</v>
      </c>
      <c r="AA27" s="438"/>
      <c r="AB27" s="438"/>
      <c r="AC27" s="438"/>
      <c r="AD27" s="438"/>
      <c r="AE27" s="438"/>
      <c r="AF27" s="438"/>
      <c r="AG27" s="439"/>
      <c r="AH27" s="459">
        <v>4</v>
      </c>
      <c r="AI27" s="460"/>
      <c r="AJ27" s="460"/>
      <c r="AK27" s="460"/>
      <c r="AL27" s="499"/>
      <c r="AM27" s="459">
        <v>13255</v>
      </c>
      <c r="AN27" s="460"/>
      <c r="AO27" s="460"/>
      <c r="AP27" s="460"/>
      <c r="AQ27" s="460"/>
      <c r="AR27" s="499"/>
      <c r="AS27" s="459">
        <v>3314</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171</v>
      </c>
      <c r="BO27" s="582"/>
      <c r="BP27" s="582"/>
      <c r="BQ27" s="582"/>
      <c r="BR27" s="582"/>
      <c r="BS27" s="582"/>
      <c r="BT27" s="582"/>
      <c r="BU27" s="583"/>
      <c r="BV27" s="581">
        <v>102454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2270</v>
      </c>
      <c r="R28" s="460"/>
      <c r="S28" s="460"/>
      <c r="T28" s="460"/>
      <c r="U28" s="460"/>
      <c r="V28" s="499"/>
      <c r="W28" s="558"/>
      <c r="X28" s="546"/>
      <c r="Y28" s="547"/>
      <c r="Z28" s="458" t="s">
        <v>176</v>
      </c>
      <c r="AA28" s="438"/>
      <c r="AB28" s="438"/>
      <c r="AC28" s="438"/>
      <c r="AD28" s="438"/>
      <c r="AE28" s="438"/>
      <c r="AF28" s="438"/>
      <c r="AG28" s="439"/>
      <c r="AH28" s="459" t="s">
        <v>122</v>
      </c>
      <c r="AI28" s="460"/>
      <c r="AJ28" s="460"/>
      <c r="AK28" s="460"/>
      <c r="AL28" s="499"/>
      <c r="AM28" s="459" t="s">
        <v>122</v>
      </c>
      <c r="AN28" s="460"/>
      <c r="AO28" s="460"/>
      <c r="AP28" s="460"/>
      <c r="AQ28" s="460"/>
      <c r="AR28" s="499"/>
      <c r="AS28" s="459" t="s">
        <v>122</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4574126</v>
      </c>
      <c r="BO28" s="372"/>
      <c r="BP28" s="372"/>
      <c r="BQ28" s="372"/>
      <c r="BR28" s="372"/>
      <c r="BS28" s="372"/>
      <c r="BT28" s="372"/>
      <c r="BU28" s="373"/>
      <c r="BV28" s="371">
        <v>4565129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14</v>
      </c>
      <c r="M29" s="460"/>
      <c r="N29" s="460"/>
      <c r="O29" s="460"/>
      <c r="P29" s="499"/>
      <c r="Q29" s="459">
        <v>1810</v>
      </c>
      <c r="R29" s="460"/>
      <c r="S29" s="460"/>
      <c r="T29" s="460"/>
      <c r="U29" s="460"/>
      <c r="V29" s="499"/>
      <c r="W29" s="559"/>
      <c r="X29" s="560"/>
      <c r="Y29" s="561"/>
      <c r="Z29" s="458" t="s">
        <v>179</v>
      </c>
      <c r="AA29" s="438"/>
      <c r="AB29" s="438"/>
      <c r="AC29" s="438"/>
      <c r="AD29" s="438"/>
      <c r="AE29" s="438"/>
      <c r="AF29" s="438"/>
      <c r="AG29" s="439"/>
      <c r="AH29" s="459">
        <v>358</v>
      </c>
      <c r="AI29" s="460"/>
      <c r="AJ29" s="460"/>
      <c r="AK29" s="460"/>
      <c r="AL29" s="499"/>
      <c r="AM29" s="459">
        <v>1047997</v>
      </c>
      <c r="AN29" s="460"/>
      <c r="AO29" s="460"/>
      <c r="AP29" s="460"/>
      <c r="AQ29" s="460"/>
      <c r="AR29" s="499"/>
      <c r="AS29" s="459">
        <v>2927</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363888</v>
      </c>
      <c r="BO29" s="409"/>
      <c r="BP29" s="409"/>
      <c r="BQ29" s="409"/>
      <c r="BR29" s="409"/>
      <c r="BS29" s="409"/>
      <c r="BT29" s="409"/>
      <c r="BU29" s="410"/>
      <c r="BV29" s="408">
        <v>602700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89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6040983</v>
      </c>
      <c r="BO30" s="582"/>
      <c r="BP30" s="582"/>
      <c r="BQ30" s="582"/>
      <c r="BR30" s="582"/>
      <c r="BS30" s="582"/>
      <c r="BT30" s="582"/>
      <c r="BU30" s="583"/>
      <c r="BV30" s="581">
        <v>5849199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189</v>
      </c>
      <c r="X33" s="397"/>
      <c r="Y33" s="397"/>
      <c r="Z33" s="397"/>
      <c r="AA33" s="397"/>
      <c r="AB33" s="397"/>
      <c r="AC33" s="397"/>
      <c r="AD33" s="397"/>
      <c r="AE33" s="397"/>
      <c r="AF33" s="397"/>
      <c r="AG33" s="397"/>
      <c r="AH33" s="397"/>
      <c r="AI33" s="397"/>
      <c r="AJ33" s="397"/>
      <c r="AK33" s="397"/>
      <c r="AL33" s="195"/>
      <c r="AM33" s="432" t="s">
        <v>188</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188</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上水道事業会計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IF('各会計、関係団体の財政状況及び健全化判断比率'!B33="","",'各会計、関係団体の財政状況及び健全化判断比率'!B33)</f>
        <v>小規模下水道特別会計</v>
      </c>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高知県宿毛市愛媛県南宇和郡愛南町篠山小中学校組合</v>
      </c>
      <c r="BZ34" s="595"/>
      <c r="CA34" s="595"/>
      <c r="CB34" s="595"/>
      <c r="CC34" s="595"/>
      <c r="CD34" s="595"/>
      <c r="CE34" s="595"/>
      <c r="CF34" s="595"/>
      <c r="CG34" s="595"/>
      <c r="CH34" s="595"/>
      <c r="CI34" s="595"/>
      <c r="CJ34" s="595"/>
      <c r="CK34" s="595"/>
      <c r="CL34" s="595"/>
      <c r="CM34" s="595"/>
      <c r="CN34" s="193"/>
      <c r="CO34" s="594">
        <f>IF(CQ34="","",MAX(C34:D43,U34:V43,AM34:AN43,BE34:BF43,BW34:BX43)+1)</f>
        <v>22</v>
      </c>
      <c r="CP34" s="594"/>
      <c r="CQ34" s="595" t="str">
        <f>IF('各会計、関係団体の財政状況及び健全化判断比率'!BS7="","",'各会計、関係団体の財政状況及び健全化判断比率'!BS7)</f>
        <v>一本松ふるさと振興株式会社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温泉事業等特別会計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IF('各会計、関係団体の財政状況及び健全化判断比率'!B32="","",'各会計、関係団体の財政状況及び健全化判断比率'!B32)</f>
        <v>病院事業会計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IF('各会計、関係団体の財政状況及び健全化判断比率'!B34="","",'各会計、関係団体の財政状況及び健全化判断比率'!B34)</f>
        <v>浄化槽整備事業特別会計</v>
      </c>
      <c r="BH35" s="595"/>
      <c r="BI35" s="595"/>
      <c r="BJ35" s="595"/>
      <c r="BK35" s="595"/>
      <c r="BL35" s="595"/>
      <c r="BM35" s="595"/>
      <c r="BN35" s="595"/>
      <c r="BO35" s="595"/>
      <c r="BP35" s="595"/>
      <c r="BQ35" s="595"/>
      <c r="BR35" s="595"/>
      <c r="BS35" s="595"/>
      <c r="BT35" s="595"/>
      <c r="BU35" s="595"/>
      <c r="BV35" s="193"/>
      <c r="BW35" s="594">
        <f t="shared" ref="BW35:BW43" si="2">IF(BY35="","",BW34+1)</f>
        <v>13</v>
      </c>
      <c r="BX35" s="594"/>
      <c r="BY35" s="595" t="str">
        <f>IF('各会計、関係団体の財政状況及び健全化判断比率'!B69="","",'各会計、関係団体の財政状況及び健全化判断比率'!B69)</f>
        <v>愛媛県後期高齢者医療広域連合（一般会計）</v>
      </c>
      <c r="BZ35" s="595"/>
      <c r="CA35" s="595"/>
      <c r="CB35" s="595"/>
      <c r="CC35" s="595"/>
      <c r="CD35" s="595"/>
      <c r="CE35" s="595"/>
      <c r="CF35" s="595"/>
      <c r="CG35" s="595"/>
      <c r="CH35" s="595"/>
      <c r="CI35" s="595"/>
      <c r="CJ35" s="595"/>
      <c r="CK35" s="595"/>
      <c r="CL35" s="595"/>
      <c r="CM35" s="595"/>
      <c r="CN35" s="193"/>
      <c r="CO35" s="594">
        <f t="shared" ref="CO35:CO43" si="3">IF(CQ35="","",CO34+1)</f>
        <v>23</v>
      </c>
      <c r="CP35" s="594"/>
      <c r="CQ35" s="595" t="str">
        <f>IF('各会計、関係団体の財政状況及び健全化判断比率'!BS8="","",'各会計、関係団体の財政状況及び健全化判断比率'!BS8)</f>
        <v>公益財団法人くにひろ育英会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公共用地等先行取得事業特別会計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IF('各会計、関係団体の財政状況及び健全化判断比率'!B35="","",'各会計、関係団体の財政状況及び健全化判断比率'!B35)</f>
        <v>旅客船特別会計</v>
      </c>
      <c r="BH36" s="595"/>
      <c r="BI36" s="595"/>
      <c r="BJ36" s="595"/>
      <c r="BK36" s="595"/>
      <c r="BL36" s="595"/>
      <c r="BM36" s="595"/>
      <c r="BN36" s="595"/>
      <c r="BO36" s="595"/>
      <c r="BP36" s="595"/>
      <c r="BQ36" s="595"/>
      <c r="BR36" s="595"/>
      <c r="BS36" s="595"/>
      <c r="BT36" s="595"/>
      <c r="BU36" s="595"/>
      <c r="BV36" s="193"/>
      <c r="BW36" s="594">
        <f t="shared" si="2"/>
        <v>14</v>
      </c>
      <c r="BX36" s="594"/>
      <c r="BY36" s="595" t="str">
        <f>IF('各会計、関係団体の財政状況及び健全化判断比率'!B70="","",'各会計、関係団体の財政状況及び健全化判断比率'!B70)</f>
        <v>愛媛県後期高齢者医療広域連合（後期高齢者医療特別会計）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15</v>
      </c>
      <c r="BX37" s="594"/>
      <c r="BY37" s="595" t="str">
        <f>IF('各会計、関係団体の財政状況及び健全化判断比率'!B71="","",'各会計、関係団体の財政状況及び健全化判断比率'!B71)</f>
        <v>愛媛地方税滞納整理機構</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16</v>
      </c>
      <c r="BX38" s="594"/>
      <c r="BY38" s="595" t="str">
        <f>IF('各会計、関係団体の財政状況及び健全化判断比率'!B72="","",'各会計、関係団体の財政状況及び健全化判断比率'!B72)</f>
        <v>津島水道企業団</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17</v>
      </c>
      <c r="BX39" s="594"/>
      <c r="BY39" s="595" t="str">
        <f>IF('各会計、関係団体の財政状況及び健全化判断比率'!B73="","",'各会計、関係団体の財政状況及び健全化判断比率'!B73)</f>
        <v>宇和島地区広域事務組合（一般会計）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18</v>
      </c>
      <c r="BX40" s="594"/>
      <c r="BY40" s="595" t="str">
        <f>IF('各会計、関係団体の財政状況及び健全化判断比率'!B74="","",'各会計、関係団体の財政状況及び健全化判断比率'!B74)</f>
        <v>宇和島地区広域事務組合（介護保険事業特別会計）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19</v>
      </c>
      <c r="BX41" s="594"/>
      <c r="BY41" s="595" t="str">
        <f>IF('各会計、関係団体の財政状況及び健全化判断比率'!B75="","",'各会計、関係団体の財政状況及び健全化判断比率'!B75)</f>
        <v>愛媛県市町総合事務組合（退職手当事業分）</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20</v>
      </c>
      <c r="BX42" s="594"/>
      <c r="BY42" s="595" t="str">
        <f>IF('各会計、関係団体の財政状況及び健全化判断比率'!B76="","",'各会計、関係団体の財政状況及び健全化判断比率'!B76)</f>
        <v>愛媛県市町総合事務組合（消防補償事業分）</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21</v>
      </c>
      <c r="BX43" s="594"/>
      <c r="BY43" s="595" t="str">
        <f>IF('各会計、関係団体の財政状況及び健全化判断比率'!B77="","",'各会計、関係団体の財政状況及び健全化判断比率'!B77)</f>
        <v>愛媛県市町総合事務組合（交通災害事業分）</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83F0Q0qdmd9RvNnfOaJgf87ZlWJLvbN86wqINPY1UbMu9flbVhazQj/Z21xb+u2zXmJWsxRu00H6Xu9c6ab8GQ==" saltValue="vfqthD4qyQJPkDRDJ8/A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186" t="s">
        <v>562</v>
      </c>
      <c r="D34" s="1186"/>
      <c r="E34" s="1187"/>
      <c r="F34" s="32">
        <v>6.72</v>
      </c>
      <c r="G34" s="33">
        <v>4.7699999999999996</v>
      </c>
      <c r="H34" s="33">
        <v>7.1</v>
      </c>
      <c r="I34" s="33">
        <v>8.16</v>
      </c>
      <c r="J34" s="34">
        <v>8.4</v>
      </c>
      <c r="K34" s="22"/>
      <c r="L34" s="22"/>
      <c r="M34" s="22"/>
      <c r="N34" s="22"/>
      <c r="O34" s="22"/>
      <c r="P34" s="22"/>
    </row>
    <row r="35" spans="1:16" ht="39" customHeight="1">
      <c r="A35" s="22"/>
      <c r="B35" s="35"/>
      <c r="C35" s="1180" t="s">
        <v>563</v>
      </c>
      <c r="D35" s="1181"/>
      <c r="E35" s="1182"/>
      <c r="F35" s="36">
        <v>3.38</v>
      </c>
      <c r="G35" s="37">
        <v>3.47</v>
      </c>
      <c r="H35" s="37">
        <v>3.86</v>
      </c>
      <c r="I35" s="37">
        <v>4.4000000000000004</v>
      </c>
      <c r="J35" s="38">
        <v>6.15</v>
      </c>
      <c r="K35" s="22"/>
      <c r="L35" s="22"/>
      <c r="M35" s="22"/>
      <c r="N35" s="22"/>
      <c r="O35" s="22"/>
      <c r="P35" s="22"/>
    </row>
    <row r="36" spans="1:16" ht="39" customHeight="1">
      <c r="A36" s="22"/>
      <c r="B36" s="35"/>
      <c r="C36" s="1180" t="s">
        <v>564</v>
      </c>
      <c r="D36" s="1181"/>
      <c r="E36" s="1182"/>
      <c r="F36" s="36">
        <v>2.64</v>
      </c>
      <c r="G36" s="37">
        <v>2.38</v>
      </c>
      <c r="H36" s="37">
        <v>2.06</v>
      </c>
      <c r="I36" s="37">
        <v>2.34</v>
      </c>
      <c r="J36" s="38">
        <v>2.4300000000000002</v>
      </c>
      <c r="K36" s="22"/>
      <c r="L36" s="22"/>
      <c r="M36" s="22"/>
      <c r="N36" s="22"/>
      <c r="O36" s="22"/>
      <c r="P36" s="22"/>
    </row>
    <row r="37" spans="1:16" ht="39" customHeight="1">
      <c r="A37" s="22"/>
      <c r="B37" s="35"/>
      <c r="C37" s="1180" t="s">
        <v>565</v>
      </c>
      <c r="D37" s="1181"/>
      <c r="E37" s="1182"/>
      <c r="F37" s="36">
        <v>0.45</v>
      </c>
      <c r="G37" s="37">
        <v>0.35</v>
      </c>
      <c r="H37" s="37">
        <v>0.37</v>
      </c>
      <c r="I37" s="37">
        <v>0.42</v>
      </c>
      <c r="J37" s="38">
        <v>0.78</v>
      </c>
      <c r="K37" s="22"/>
      <c r="L37" s="22"/>
      <c r="M37" s="22"/>
      <c r="N37" s="22"/>
      <c r="O37" s="22"/>
      <c r="P37" s="22"/>
    </row>
    <row r="38" spans="1:16" ht="39" customHeight="1">
      <c r="A38" s="22"/>
      <c r="B38" s="35"/>
      <c r="C38" s="1180" t="s">
        <v>566</v>
      </c>
      <c r="D38" s="1181"/>
      <c r="E38" s="1182"/>
      <c r="F38" s="36">
        <v>0.19</v>
      </c>
      <c r="G38" s="37">
        <v>0.5</v>
      </c>
      <c r="H38" s="37">
        <v>0.47</v>
      </c>
      <c r="I38" s="37">
        <v>0.82</v>
      </c>
      <c r="J38" s="38">
        <v>0.53</v>
      </c>
      <c r="K38" s="22"/>
      <c r="L38" s="22"/>
      <c r="M38" s="22"/>
      <c r="N38" s="22"/>
      <c r="O38" s="22"/>
      <c r="P38" s="22"/>
    </row>
    <row r="39" spans="1:16" ht="39" customHeight="1">
      <c r="A39" s="22"/>
      <c r="B39" s="35"/>
      <c r="C39" s="1180" t="s">
        <v>567</v>
      </c>
      <c r="D39" s="1181"/>
      <c r="E39" s="1182"/>
      <c r="F39" s="36">
        <v>0.06</v>
      </c>
      <c r="G39" s="37">
        <v>7.0000000000000007E-2</v>
      </c>
      <c r="H39" s="37">
        <v>7.0000000000000007E-2</v>
      </c>
      <c r="I39" s="37">
        <v>0.1</v>
      </c>
      <c r="J39" s="38">
        <v>0.1</v>
      </c>
      <c r="K39" s="22"/>
      <c r="L39" s="22"/>
      <c r="M39" s="22"/>
      <c r="N39" s="22"/>
      <c r="O39" s="22"/>
      <c r="P39" s="22"/>
    </row>
    <row r="40" spans="1:16" ht="39" customHeight="1">
      <c r="A40" s="22"/>
      <c r="B40" s="35"/>
      <c r="C40" s="1180" t="s">
        <v>568</v>
      </c>
      <c r="D40" s="1181"/>
      <c r="E40" s="1182"/>
      <c r="F40" s="36">
        <v>0.01</v>
      </c>
      <c r="G40" s="37">
        <v>0.01</v>
      </c>
      <c r="H40" s="37">
        <v>0.01</v>
      </c>
      <c r="I40" s="37">
        <v>0.01</v>
      </c>
      <c r="J40" s="38">
        <v>0.02</v>
      </c>
      <c r="K40" s="22"/>
      <c r="L40" s="22"/>
      <c r="M40" s="22"/>
      <c r="N40" s="22"/>
      <c r="O40" s="22"/>
      <c r="P40" s="22"/>
    </row>
    <row r="41" spans="1:16" ht="39" customHeight="1">
      <c r="A41" s="22"/>
      <c r="B41" s="35"/>
      <c r="C41" s="1180" t="s">
        <v>569</v>
      </c>
      <c r="D41" s="1181"/>
      <c r="E41" s="1182"/>
      <c r="F41" s="36">
        <v>7.0000000000000007E-2</v>
      </c>
      <c r="G41" s="37">
        <v>0.03</v>
      </c>
      <c r="H41" s="37">
        <v>0.03</v>
      </c>
      <c r="I41" s="37">
        <v>0.02</v>
      </c>
      <c r="J41" s="38">
        <v>0.01</v>
      </c>
      <c r="K41" s="22"/>
      <c r="L41" s="22"/>
      <c r="M41" s="22"/>
      <c r="N41" s="22"/>
      <c r="O41" s="22"/>
      <c r="P41" s="22"/>
    </row>
    <row r="42" spans="1:16" ht="39" customHeight="1">
      <c r="A42" s="22"/>
      <c r="B42" s="39"/>
      <c r="C42" s="1180" t="s">
        <v>570</v>
      </c>
      <c r="D42" s="1181"/>
      <c r="E42" s="1182"/>
      <c r="F42" s="36" t="s">
        <v>515</v>
      </c>
      <c r="G42" s="37" t="s">
        <v>515</v>
      </c>
      <c r="H42" s="37" t="s">
        <v>515</v>
      </c>
      <c r="I42" s="37" t="s">
        <v>515</v>
      </c>
      <c r="J42" s="38" t="s">
        <v>515</v>
      </c>
      <c r="K42" s="22"/>
      <c r="L42" s="22"/>
      <c r="M42" s="22"/>
      <c r="N42" s="22"/>
      <c r="O42" s="22"/>
      <c r="P42" s="22"/>
    </row>
    <row r="43" spans="1:16" ht="39" customHeight="1" thickBot="1">
      <c r="A43" s="22"/>
      <c r="B43" s="40"/>
      <c r="C43" s="1183" t="s">
        <v>571</v>
      </c>
      <c r="D43" s="1184"/>
      <c r="E43" s="1185"/>
      <c r="F43" s="41">
        <v>0.03</v>
      </c>
      <c r="G43" s="42">
        <v>7.0000000000000007E-2</v>
      </c>
      <c r="H43" s="42">
        <v>0.05</v>
      </c>
      <c r="I43" s="42">
        <v>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UNP34BmPbxkG7p/bsxACzmWZhlNlGzPyt85HwVc1Woqhr6gjc49HkOV/9g0Rvy2t8fO+LeTO+PPdHyk2IkDkg==" saltValue="niTRczsbXKqs0dSsjy8/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196" t="s">
        <v>11</v>
      </c>
      <c r="C45" s="1197"/>
      <c r="D45" s="58"/>
      <c r="E45" s="1202" t="s">
        <v>12</v>
      </c>
      <c r="F45" s="1202"/>
      <c r="G45" s="1202"/>
      <c r="H45" s="1202"/>
      <c r="I45" s="1202"/>
      <c r="J45" s="1203"/>
      <c r="K45" s="59">
        <v>2733</v>
      </c>
      <c r="L45" s="60">
        <v>2523</v>
      </c>
      <c r="M45" s="60">
        <v>2425</v>
      </c>
      <c r="N45" s="60">
        <v>2406</v>
      </c>
      <c r="O45" s="61">
        <v>2425</v>
      </c>
      <c r="P45" s="48"/>
      <c r="Q45" s="48"/>
      <c r="R45" s="48"/>
      <c r="S45" s="48"/>
      <c r="T45" s="48"/>
      <c r="U45" s="48"/>
    </row>
    <row r="46" spans="1:21" ht="30.75" customHeight="1">
      <c r="A46" s="48"/>
      <c r="B46" s="1198"/>
      <c r="C46" s="1199"/>
      <c r="D46" s="62"/>
      <c r="E46" s="1190" t="s">
        <v>13</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c r="A47" s="48"/>
      <c r="B47" s="1198"/>
      <c r="C47" s="1199"/>
      <c r="D47" s="62"/>
      <c r="E47" s="1190" t="s">
        <v>14</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c r="A48" s="48"/>
      <c r="B48" s="1198"/>
      <c r="C48" s="1199"/>
      <c r="D48" s="62"/>
      <c r="E48" s="1190" t="s">
        <v>15</v>
      </c>
      <c r="F48" s="1190"/>
      <c r="G48" s="1190"/>
      <c r="H48" s="1190"/>
      <c r="I48" s="1190"/>
      <c r="J48" s="1191"/>
      <c r="K48" s="63">
        <v>271</v>
      </c>
      <c r="L48" s="64">
        <v>247</v>
      </c>
      <c r="M48" s="64">
        <v>225</v>
      </c>
      <c r="N48" s="64">
        <v>197</v>
      </c>
      <c r="O48" s="65">
        <v>194</v>
      </c>
      <c r="P48" s="48"/>
      <c r="Q48" s="48"/>
      <c r="R48" s="48"/>
      <c r="S48" s="48"/>
      <c r="T48" s="48"/>
      <c r="U48" s="48"/>
    </row>
    <row r="49" spans="1:21" ht="30.75" customHeight="1">
      <c r="A49" s="48"/>
      <c r="B49" s="1198"/>
      <c r="C49" s="1199"/>
      <c r="D49" s="62"/>
      <c r="E49" s="1190" t="s">
        <v>16</v>
      </c>
      <c r="F49" s="1190"/>
      <c r="G49" s="1190"/>
      <c r="H49" s="1190"/>
      <c r="I49" s="1190"/>
      <c r="J49" s="1191"/>
      <c r="K49" s="63">
        <v>28</v>
      </c>
      <c r="L49" s="64">
        <v>23</v>
      </c>
      <c r="M49" s="64">
        <v>23</v>
      </c>
      <c r="N49" s="64">
        <v>23</v>
      </c>
      <c r="O49" s="65">
        <v>30</v>
      </c>
      <c r="P49" s="48"/>
      <c r="Q49" s="48"/>
      <c r="R49" s="48"/>
      <c r="S49" s="48"/>
      <c r="T49" s="48"/>
      <c r="U49" s="48"/>
    </row>
    <row r="50" spans="1:21" ht="30.75" customHeight="1">
      <c r="A50" s="48"/>
      <c r="B50" s="1198"/>
      <c r="C50" s="1199"/>
      <c r="D50" s="62"/>
      <c r="E50" s="1190" t="s">
        <v>17</v>
      </c>
      <c r="F50" s="1190"/>
      <c r="G50" s="1190"/>
      <c r="H50" s="1190"/>
      <c r="I50" s="1190"/>
      <c r="J50" s="1191"/>
      <c r="K50" s="63">
        <v>5</v>
      </c>
      <c r="L50" s="64">
        <v>5</v>
      </c>
      <c r="M50" s="64">
        <v>5</v>
      </c>
      <c r="N50" s="64">
        <v>5</v>
      </c>
      <c r="O50" s="65">
        <v>5</v>
      </c>
      <c r="P50" s="48"/>
      <c r="Q50" s="48"/>
      <c r="R50" s="48"/>
      <c r="S50" s="48"/>
      <c r="T50" s="48"/>
      <c r="U50" s="48"/>
    </row>
    <row r="51" spans="1:21" ht="30.75" customHeight="1">
      <c r="A51" s="48"/>
      <c r="B51" s="1200"/>
      <c r="C51" s="1201"/>
      <c r="D51" s="66"/>
      <c r="E51" s="1190" t="s">
        <v>18</v>
      </c>
      <c r="F51" s="1190"/>
      <c r="G51" s="1190"/>
      <c r="H51" s="1190"/>
      <c r="I51" s="1190"/>
      <c r="J51" s="1191"/>
      <c r="K51" s="63">
        <v>0</v>
      </c>
      <c r="L51" s="64" t="s">
        <v>515</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2225</v>
      </c>
      <c r="L52" s="64">
        <v>2209</v>
      </c>
      <c r="M52" s="64">
        <v>2196</v>
      </c>
      <c r="N52" s="64">
        <v>2154</v>
      </c>
      <c r="O52" s="65">
        <v>2134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812</v>
      </c>
      <c r="L53" s="69">
        <v>589</v>
      </c>
      <c r="M53" s="69">
        <v>482</v>
      </c>
      <c r="N53" s="69">
        <v>477</v>
      </c>
      <c r="O53" s="70">
        <v>520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oFQTnKAbw8j3eOsYAId/Bn21i537Bfr0yhM3yo1pUU1xxcPf9PO1fUnXwl+JcOfJmbxsXdQLH3VlAC3DVf1og==" saltValue="HbEKjNVHKvfzyTriPYZ3f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04" t="s">
        <v>24</v>
      </c>
      <c r="C41" s="1205"/>
      <c r="D41" s="81"/>
      <c r="E41" s="1210" t="s">
        <v>25</v>
      </c>
      <c r="F41" s="1210"/>
      <c r="G41" s="1210"/>
      <c r="H41" s="1211"/>
      <c r="I41" s="82">
        <v>20334</v>
      </c>
      <c r="J41" s="83">
        <v>20970</v>
      </c>
      <c r="K41" s="83">
        <v>21784</v>
      </c>
      <c r="L41" s="83">
        <v>21865</v>
      </c>
      <c r="M41" s="84">
        <v>21289</v>
      </c>
    </row>
    <row r="42" spans="2:13" ht="27.75" customHeight="1">
      <c r="B42" s="1206"/>
      <c r="C42" s="1207"/>
      <c r="D42" s="85"/>
      <c r="E42" s="1212" t="s">
        <v>26</v>
      </c>
      <c r="F42" s="1212"/>
      <c r="G42" s="1212"/>
      <c r="H42" s="1213"/>
      <c r="I42" s="86">
        <v>55</v>
      </c>
      <c r="J42" s="87">
        <v>51</v>
      </c>
      <c r="K42" s="87">
        <v>47</v>
      </c>
      <c r="L42" s="87">
        <v>43</v>
      </c>
      <c r="M42" s="88">
        <v>38</v>
      </c>
    </row>
    <row r="43" spans="2:13" ht="27.75" customHeight="1">
      <c r="B43" s="1206"/>
      <c r="C43" s="1207"/>
      <c r="D43" s="85"/>
      <c r="E43" s="1212" t="s">
        <v>27</v>
      </c>
      <c r="F43" s="1212"/>
      <c r="G43" s="1212"/>
      <c r="H43" s="1213"/>
      <c r="I43" s="86">
        <v>2455</v>
      </c>
      <c r="J43" s="87">
        <v>2394</v>
      </c>
      <c r="K43" s="87">
        <v>2596</v>
      </c>
      <c r="L43" s="87">
        <v>2549</v>
      </c>
      <c r="M43" s="88">
        <v>2435</v>
      </c>
    </row>
    <row r="44" spans="2:13" ht="27.75" customHeight="1">
      <c r="B44" s="1206"/>
      <c r="C44" s="1207"/>
      <c r="D44" s="85"/>
      <c r="E44" s="1212" t="s">
        <v>28</v>
      </c>
      <c r="F44" s="1212"/>
      <c r="G44" s="1212"/>
      <c r="H44" s="1213"/>
      <c r="I44" s="86">
        <v>298</v>
      </c>
      <c r="J44" s="87">
        <v>361</v>
      </c>
      <c r="K44" s="87">
        <v>323</v>
      </c>
      <c r="L44" s="87">
        <v>329</v>
      </c>
      <c r="M44" s="88">
        <v>271</v>
      </c>
    </row>
    <row r="45" spans="2:13" ht="27.75" customHeight="1">
      <c r="B45" s="1206"/>
      <c r="C45" s="1207"/>
      <c r="D45" s="85"/>
      <c r="E45" s="1212" t="s">
        <v>29</v>
      </c>
      <c r="F45" s="1212"/>
      <c r="G45" s="1212"/>
      <c r="H45" s="1213"/>
      <c r="I45" s="86">
        <v>3809</v>
      </c>
      <c r="J45" s="87">
        <v>3520</v>
      </c>
      <c r="K45" s="87">
        <v>3278</v>
      </c>
      <c r="L45" s="87">
        <v>3204</v>
      </c>
      <c r="M45" s="88">
        <v>3149</v>
      </c>
    </row>
    <row r="46" spans="2:13" ht="27.75" customHeight="1">
      <c r="B46" s="1206"/>
      <c r="C46" s="1207"/>
      <c r="D46" s="89"/>
      <c r="E46" s="1212" t="s">
        <v>30</v>
      </c>
      <c r="F46" s="1212"/>
      <c r="G46" s="1212"/>
      <c r="H46" s="1213"/>
      <c r="I46" s="86">
        <v>0</v>
      </c>
      <c r="J46" s="87">
        <v>0</v>
      </c>
      <c r="K46" s="87">
        <v>0</v>
      </c>
      <c r="L46" s="87">
        <v>0</v>
      </c>
      <c r="M46" s="88">
        <v>0</v>
      </c>
    </row>
    <row r="47" spans="2:13" ht="27.75" customHeight="1">
      <c r="B47" s="1206"/>
      <c r="C47" s="1207"/>
      <c r="D47" s="90"/>
      <c r="E47" s="1214" t="s">
        <v>31</v>
      </c>
      <c r="F47" s="1215"/>
      <c r="G47" s="1215"/>
      <c r="H47" s="1216"/>
      <c r="I47" s="86" t="s">
        <v>515</v>
      </c>
      <c r="J47" s="87" t="s">
        <v>515</v>
      </c>
      <c r="K47" s="87" t="s">
        <v>515</v>
      </c>
      <c r="L47" s="87" t="s">
        <v>515</v>
      </c>
      <c r="M47" s="88" t="s">
        <v>515</v>
      </c>
    </row>
    <row r="48" spans="2:13" ht="27.75" customHeight="1">
      <c r="B48" s="1206"/>
      <c r="C48" s="1207"/>
      <c r="D48" s="85"/>
      <c r="E48" s="1212" t="s">
        <v>32</v>
      </c>
      <c r="F48" s="1212"/>
      <c r="G48" s="1212"/>
      <c r="H48" s="1213"/>
      <c r="I48" s="86" t="s">
        <v>515</v>
      </c>
      <c r="J48" s="87" t="s">
        <v>515</v>
      </c>
      <c r="K48" s="87" t="s">
        <v>515</v>
      </c>
      <c r="L48" s="87" t="s">
        <v>515</v>
      </c>
      <c r="M48" s="88" t="s">
        <v>515</v>
      </c>
    </row>
    <row r="49" spans="2:13" ht="27.75" customHeight="1">
      <c r="B49" s="1208"/>
      <c r="C49" s="1209"/>
      <c r="D49" s="85"/>
      <c r="E49" s="1212" t="s">
        <v>33</v>
      </c>
      <c r="F49" s="1212"/>
      <c r="G49" s="1212"/>
      <c r="H49" s="1213"/>
      <c r="I49" s="86" t="s">
        <v>515</v>
      </c>
      <c r="J49" s="87" t="s">
        <v>515</v>
      </c>
      <c r="K49" s="87" t="s">
        <v>515</v>
      </c>
      <c r="L49" s="87" t="s">
        <v>515</v>
      </c>
      <c r="M49" s="88" t="s">
        <v>515</v>
      </c>
    </row>
    <row r="50" spans="2:13" ht="27.75" customHeight="1">
      <c r="B50" s="1217" t="s">
        <v>34</v>
      </c>
      <c r="C50" s="1218"/>
      <c r="D50" s="91"/>
      <c r="E50" s="1212" t="s">
        <v>35</v>
      </c>
      <c r="F50" s="1212"/>
      <c r="G50" s="1212"/>
      <c r="H50" s="1213"/>
      <c r="I50" s="86">
        <v>6744</v>
      </c>
      <c r="J50" s="87">
        <v>7477</v>
      </c>
      <c r="K50" s="87">
        <v>7929</v>
      </c>
      <c r="L50" s="87">
        <v>8470</v>
      </c>
      <c r="M50" s="88">
        <v>8372</v>
      </c>
    </row>
    <row r="51" spans="2:13" ht="27.75" customHeight="1">
      <c r="B51" s="1206"/>
      <c r="C51" s="1207"/>
      <c r="D51" s="85"/>
      <c r="E51" s="1212" t="s">
        <v>36</v>
      </c>
      <c r="F51" s="1212"/>
      <c r="G51" s="1212"/>
      <c r="H51" s="1213"/>
      <c r="I51" s="86">
        <v>184</v>
      </c>
      <c r="J51" s="87">
        <v>159</v>
      </c>
      <c r="K51" s="87">
        <v>136</v>
      </c>
      <c r="L51" s="87">
        <v>111</v>
      </c>
      <c r="M51" s="88">
        <v>93</v>
      </c>
    </row>
    <row r="52" spans="2:13" ht="27.75" customHeight="1">
      <c r="B52" s="1208"/>
      <c r="C52" s="1209"/>
      <c r="D52" s="85"/>
      <c r="E52" s="1212" t="s">
        <v>37</v>
      </c>
      <c r="F52" s="1212"/>
      <c r="G52" s="1212"/>
      <c r="H52" s="1213"/>
      <c r="I52" s="86">
        <v>18107</v>
      </c>
      <c r="J52" s="87">
        <v>18379</v>
      </c>
      <c r="K52" s="87">
        <v>18801</v>
      </c>
      <c r="L52" s="87">
        <v>18651</v>
      </c>
      <c r="M52" s="88">
        <v>18231</v>
      </c>
    </row>
    <row r="53" spans="2:13" ht="27.75" customHeight="1" thickBot="1">
      <c r="B53" s="1219" t="s">
        <v>38</v>
      </c>
      <c r="C53" s="1220"/>
      <c r="D53" s="92"/>
      <c r="E53" s="1221" t="s">
        <v>39</v>
      </c>
      <c r="F53" s="1221"/>
      <c r="G53" s="1221"/>
      <c r="H53" s="1222"/>
      <c r="I53" s="93">
        <v>1917</v>
      </c>
      <c r="J53" s="94">
        <v>1281</v>
      </c>
      <c r="K53" s="94">
        <v>1163</v>
      </c>
      <c r="L53" s="94">
        <v>758</v>
      </c>
      <c r="M53" s="95">
        <v>488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LgnrS9RM31NBfOaKLcUZMaC7GJ/lTRiGZiP0ABrh3/mwiof72sDHFTeswcZAjsx2o3JfP+W0HBsJkADevpNA==" saltValue="4+zvP2u/69bKV+mp60As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31" t="s">
        <v>42</v>
      </c>
      <c r="D55" s="1231"/>
      <c r="E55" s="1232"/>
      <c r="F55" s="107">
        <v>4160</v>
      </c>
      <c r="G55" s="107">
        <v>4565</v>
      </c>
      <c r="H55" s="108">
        <v>4574</v>
      </c>
    </row>
    <row r="56" spans="2:8" ht="52.5" customHeight="1">
      <c r="B56" s="109"/>
      <c r="C56" s="1233" t="s">
        <v>43</v>
      </c>
      <c r="D56" s="1233"/>
      <c r="E56" s="1234"/>
      <c r="F56" s="110">
        <v>602</v>
      </c>
      <c r="G56" s="110">
        <v>603</v>
      </c>
      <c r="H56" s="111">
        <v>364</v>
      </c>
    </row>
    <row r="57" spans="2:8" ht="53.25" customHeight="1">
      <c r="B57" s="109"/>
      <c r="C57" s="1235" t="s">
        <v>44</v>
      </c>
      <c r="D57" s="1235"/>
      <c r="E57" s="1236"/>
      <c r="F57" s="112">
        <v>5747</v>
      </c>
      <c r="G57" s="112">
        <v>5849</v>
      </c>
      <c r="H57" s="113">
        <v>6041</v>
      </c>
    </row>
    <row r="58" spans="2:8" ht="45.75" customHeight="1">
      <c r="B58" s="114"/>
      <c r="C58" s="1223" t="s">
        <v>592</v>
      </c>
      <c r="D58" s="1224"/>
      <c r="E58" s="1225"/>
      <c r="F58" s="115">
        <v>2760</v>
      </c>
      <c r="G58" s="115">
        <v>2760</v>
      </c>
      <c r="H58" s="116">
        <v>2760</v>
      </c>
    </row>
    <row r="59" spans="2:8" ht="45.75" customHeight="1">
      <c r="B59" s="114"/>
      <c r="C59" s="1223" t="s">
        <v>593</v>
      </c>
      <c r="D59" s="1224"/>
      <c r="E59" s="1225"/>
      <c r="F59" s="115" t="s">
        <v>597</v>
      </c>
      <c r="G59" s="115" t="s">
        <v>572</v>
      </c>
      <c r="H59" s="116">
        <v>1185</v>
      </c>
    </row>
    <row r="60" spans="2:8" ht="45.75" customHeight="1">
      <c r="B60" s="114"/>
      <c r="C60" s="1223" t="s">
        <v>594</v>
      </c>
      <c r="D60" s="1224"/>
      <c r="E60" s="1225"/>
      <c r="F60" s="115">
        <v>755</v>
      </c>
      <c r="G60" s="115">
        <v>755</v>
      </c>
      <c r="H60" s="116">
        <v>755</v>
      </c>
    </row>
    <row r="61" spans="2:8" ht="45.75" customHeight="1">
      <c r="B61" s="114"/>
      <c r="C61" s="1223" t="s">
        <v>595</v>
      </c>
      <c r="D61" s="1224"/>
      <c r="E61" s="1225"/>
      <c r="F61" s="115" t="s">
        <v>598</v>
      </c>
      <c r="G61" s="115" t="s">
        <v>572</v>
      </c>
      <c r="H61" s="116">
        <v>641</v>
      </c>
    </row>
    <row r="62" spans="2:8" ht="45.75" customHeight="1" thickBot="1">
      <c r="B62" s="117"/>
      <c r="C62" s="1226" t="s">
        <v>596</v>
      </c>
      <c r="D62" s="1227"/>
      <c r="E62" s="1228"/>
      <c r="F62" s="118">
        <v>212</v>
      </c>
      <c r="G62" s="118">
        <v>314</v>
      </c>
      <c r="H62" s="119">
        <v>391</v>
      </c>
    </row>
    <row r="63" spans="2:8" ht="52.5" customHeight="1" thickBot="1">
      <c r="B63" s="120"/>
      <c r="C63" s="1229" t="s">
        <v>45</v>
      </c>
      <c r="D63" s="1229"/>
      <c r="E63" s="1230"/>
      <c r="F63" s="121">
        <v>10509</v>
      </c>
      <c r="G63" s="121">
        <v>11017</v>
      </c>
      <c r="H63" s="122">
        <v>10979</v>
      </c>
    </row>
    <row r="64" spans="2:8" ht="15" customHeight="1"/>
    <row r="65" ht="0" hidden="1" customHeight="1"/>
    <row r="66" ht="0" hidden="1" customHeight="1"/>
  </sheetData>
  <sheetProtection algorithmName="SHA-512" hashValue="LE22fC2lm9U6LAusRSIDNs1p+TEYFtTl8cUXG5cBt3NdjMzwmN9AArn5vtuAItb2lnWuSxmdW+lHQ3/NOhFmXA==" saltValue="FjXbqmeEK3xD02nsgnDB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101254</v>
      </c>
      <c r="E3" s="141"/>
      <c r="F3" s="142">
        <v>92698</v>
      </c>
      <c r="G3" s="143"/>
      <c r="H3" s="144"/>
    </row>
    <row r="4" spans="1:8">
      <c r="A4" s="145"/>
      <c r="B4" s="146"/>
      <c r="C4" s="147"/>
      <c r="D4" s="148">
        <v>55452</v>
      </c>
      <c r="E4" s="149"/>
      <c r="F4" s="150">
        <v>45144</v>
      </c>
      <c r="G4" s="151"/>
      <c r="H4" s="152"/>
    </row>
    <row r="5" spans="1:8">
      <c r="A5" s="133" t="s">
        <v>549</v>
      </c>
      <c r="B5" s="138"/>
      <c r="C5" s="139"/>
      <c r="D5" s="140">
        <v>157350</v>
      </c>
      <c r="E5" s="141"/>
      <c r="F5" s="142">
        <v>78556</v>
      </c>
      <c r="G5" s="143"/>
      <c r="H5" s="144"/>
    </row>
    <row r="6" spans="1:8">
      <c r="A6" s="145"/>
      <c r="B6" s="146"/>
      <c r="C6" s="147"/>
      <c r="D6" s="148">
        <v>117853</v>
      </c>
      <c r="E6" s="149"/>
      <c r="F6" s="150">
        <v>40810</v>
      </c>
      <c r="G6" s="151"/>
      <c r="H6" s="152"/>
    </row>
    <row r="7" spans="1:8">
      <c r="A7" s="133" t="s">
        <v>550</v>
      </c>
      <c r="B7" s="138"/>
      <c r="C7" s="139"/>
      <c r="D7" s="140">
        <v>144474</v>
      </c>
      <c r="E7" s="141"/>
      <c r="F7" s="142">
        <v>87924</v>
      </c>
      <c r="G7" s="143"/>
      <c r="H7" s="144"/>
    </row>
    <row r="8" spans="1:8">
      <c r="A8" s="145"/>
      <c r="B8" s="146"/>
      <c r="C8" s="147"/>
      <c r="D8" s="148">
        <v>118885</v>
      </c>
      <c r="E8" s="149"/>
      <c r="F8" s="150">
        <v>43482</v>
      </c>
      <c r="G8" s="151"/>
      <c r="H8" s="152"/>
    </row>
    <row r="9" spans="1:8">
      <c r="A9" s="133" t="s">
        <v>551</v>
      </c>
      <c r="B9" s="138"/>
      <c r="C9" s="139"/>
      <c r="D9" s="140">
        <v>96032</v>
      </c>
      <c r="E9" s="141"/>
      <c r="F9" s="142">
        <v>85078</v>
      </c>
      <c r="G9" s="143"/>
      <c r="H9" s="144"/>
    </row>
    <row r="10" spans="1:8">
      <c r="A10" s="145"/>
      <c r="B10" s="146"/>
      <c r="C10" s="147"/>
      <c r="D10" s="148">
        <v>51502</v>
      </c>
      <c r="E10" s="149"/>
      <c r="F10" s="150">
        <v>45315</v>
      </c>
      <c r="G10" s="151"/>
      <c r="H10" s="152"/>
    </row>
    <row r="11" spans="1:8">
      <c r="A11" s="133" t="s">
        <v>552</v>
      </c>
      <c r="B11" s="138"/>
      <c r="C11" s="139"/>
      <c r="D11" s="140">
        <v>94979</v>
      </c>
      <c r="E11" s="141"/>
      <c r="F11" s="142">
        <v>65052</v>
      </c>
      <c r="G11" s="143"/>
      <c r="H11" s="144"/>
    </row>
    <row r="12" spans="1:8">
      <c r="A12" s="145"/>
      <c r="B12" s="146"/>
      <c r="C12" s="153"/>
      <c r="D12" s="148">
        <v>62939</v>
      </c>
      <c r="E12" s="149"/>
      <c r="F12" s="150">
        <v>37035</v>
      </c>
      <c r="G12" s="151"/>
      <c r="H12" s="152"/>
    </row>
    <row r="13" spans="1:8">
      <c r="A13" s="133"/>
      <c r="B13" s="138"/>
      <c r="C13" s="154"/>
      <c r="D13" s="155">
        <v>118818</v>
      </c>
      <c r="E13" s="156"/>
      <c r="F13" s="157">
        <v>81862</v>
      </c>
      <c r="G13" s="158"/>
      <c r="H13" s="144"/>
    </row>
    <row r="14" spans="1:8">
      <c r="A14" s="145"/>
      <c r="B14" s="146"/>
      <c r="C14" s="147"/>
      <c r="D14" s="148">
        <v>81326</v>
      </c>
      <c r="E14" s="149"/>
      <c r="F14" s="150">
        <v>42357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6.8</v>
      </c>
      <c r="C19" s="159">
        <f>ROUND(VALUE(SUBSTITUTE(実質収支比率等に係る経年分析!G$48,"▲","-")),2)</f>
        <v>4.8099999999999996</v>
      </c>
      <c r="D19" s="159">
        <f>ROUND(VALUE(SUBSTITUTE(実質収支比率等に係る経年分析!H$48,"▲","-")),2)</f>
        <v>7.14</v>
      </c>
      <c r="E19" s="159">
        <f>ROUND(VALUE(SUBSTITUTE(実質収支比率等に係る経年分析!I$48,"▲","-")),2)</f>
        <v>8.19</v>
      </c>
      <c r="F19" s="159">
        <f>ROUND(VALUE(SUBSTITUTE(実質収支比率等に係る経年分析!J$48,"▲","-")),2)</f>
        <v>8.43</v>
      </c>
    </row>
    <row r="20" spans="1:11">
      <c r="A20" s="159" t="s">
        <v>49</v>
      </c>
      <c r="B20" s="159">
        <f>ROUND(VALUE(SUBSTITUTE(実質収支比率等に係る経年分析!F$47,"▲","-")),2)</f>
        <v>30.12</v>
      </c>
      <c r="C20" s="159">
        <f>ROUND(VALUE(SUBSTITUTE(実質収支比率等に係る経年分析!G$47,"▲","-")),2)</f>
        <v>36.700000000000003</v>
      </c>
      <c r="D20" s="159">
        <f>ROUND(VALUE(SUBSTITUTE(実質収支比率等に係る経年分析!H$47,"▲","-")),2)</f>
        <v>39.89</v>
      </c>
      <c r="E20" s="159">
        <f>ROUND(VALUE(SUBSTITUTE(実質収支比率等に係る経年分析!I$47,"▲","-")),2)</f>
        <v>45.25</v>
      </c>
      <c r="F20" s="159">
        <f>ROUND(VALUE(SUBSTITUTE(実質収支比率等に係る経年分析!J$47,"▲","-")),2)</f>
        <v>46.47</v>
      </c>
    </row>
    <row r="21" spans="1:11">
      <c r="A21" s="159" t="s">
        <v>50</v>
      </c>
      <c r="B21" s="159">
        <f>IF(ISNUMBER(VALUE(SUBSTITUTE(実質収支比率等に係る経年分析!F$49,"▲","-"))),ROUND(VALUE(SUBSTITUTE(実質収支比率等に係る経年分析!F$49,"▲","-")),2),NA())</f>
        <v>1.32</v>
      </c>
      <c r="C21" s="159">
        <f>IF(ISNUMBER(VALUE(SUBSTITUTE(実質収支比率等に係る経年分析!G$49,"▲","-"))),ROUND(VALUE(SUBSTITUTE(実質収支比率等に係る経年分析!G$49,"▲","-")),2),NA())</f>
        <v>4.37</v>
      </c>
      <c r="D21" s="159">
        <f>IF(ISNUMBER(VALUE(SUBSTITUTE(実質収支比率等に係る経年分析!H$49,"▲","-"))),ROUND(VALUE(SUBSTITUTE(実質収支比率等に係る経年分析!H$49,"▲","-")),2),NA())</f>
        <v>5.24</v>
      </c>
      <c r="E21" s="159">
        <f>IF(ISNUMBER(VALUE(SUBSTITUTE(実質収支比率等に係る経年分析!I$49,"▲","-"))),ROUND(VALUE(SUBSTITUTE(実質収支比率等に係る経年分析!I$49,"▲","-")),2),NA())</f>
        <v>4.83</v>
      </c>
      <c r="F21" s="159">
        <f>IF(ISNUMBER(VALUE(SUBSTITUTE(実質収支比率等に係る経年分析!J$49,"▲","-"))),ROUND(VALUE(SUBSTITUTE(実質収支比率等に係る経年分析!J$49,"▲","-")),2),NA())</f>
        <v>2.66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温泉事業等特別会計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小規模下水道特別会計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0.53</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0.78</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2.4300000000000002</v>
      </c>
    </row>
    <row r="35" spans="1:16">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4.4000000000000004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6.15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4.7699999999999996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2225</v>
      </c>
      <c r="E42" s="161"/>
      <c r="F42" s="161"/>
      <c r="G42" s="161">
        <f>'実質公債費比率（分子）の構造'!L$52</f>
        <v>2209</v>
      </c>
      <c r="H42" s="161"/>
      <c r="I42" s="161"/>
      <c r="J42" s="161">
        <f>'実質公債費比率（分子）の構造'!M$52</f>
        <v>2196</v>
      </c>
      <c r="K42" s="161"/>
      <c r="L42" s="161"/>
      <c r="M42" s="161">
        <f>'実質公債費比率（分子）の構造'!N$52</f>
        <v>2154</v>
      </c>
      <c r="N42" s="161"/>
      <c r="O42" s="161"/>
      <c r="P42" s="161">
        <f>'実質公債費比率（分子）の構造'!O$52</f>
        <v>2134</v>
      </c>
    </row>
    <row r="43" spans="1:16">
      <c r="A43" s="161" t="s">
        <v>58</v>
      </c>
      <c r="B43" s="161">
        <f>'実質公債費比率（分子）の構造'!K$51</f>
        <v>0</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5</v>
      </c>
      <c r="C44" s="161"/>
      <c r="D44" s="161"/>
      <c r="E44" s="161">
        <f>'実質公債費比率（分子）の構造'!L$50</f>
        <v>5</v>
      </c>
      <c r="F44" s="161"/>
      <c r="G44" s="161"/>
      <c r="H44" s="161">
        <f>'実質公債費比率（分子）の構造'!M$50</f>
        <v>5</v>
      </c>
      <c r="I44" s="161"/>
      <c r="J44" s="161"/>
      <c r="K44" s="161">
        <f>'実質公債費比率（分子）の構造'!N$50</f>
        <v>5</v>
      </c>
      <c r="L44" s="161"/>
      <c r="M44" s="161"/>
      <c r="N44" s="161">
        <f>'実質公債費比率（分子）の構造'!O$50</f>
        <v>5</v>
      </c>
      <c r="O44" s="161"/>
      <c r="P44" s="161"/>
    </row>
    <row r="45" spans="1:16">
      <c r="A45" s="161" t="s">
        <v>60</v>
      </c>
      <c r="B45" s="161">
        <f>'実質公債費比率（分子）の構造'!K$49</f>
        <v>28</v>
      </c>
      <c r="C45" s="161"/>
      <c r="D45" s="161"/>
      <c r="E45" s="161">
        <f>'実質公債費比率（分子）の構造'!L$49</f>
        <v>23</v>
      </c>
      <c r="F45" s="161"/>
      <c r="G45" s="161"/>
      <c r="H45" s="161">
        <f>'実質公債費比率（分子）の構造'!M$49</f>
        <v>23</v>
      </c>
      <c r="I45" s="161"/>
      <c r="J45" s="161"/>
      <c r="K45" s="161">
        <f>'実質公債費比率（分子）の構造'!N$49</f>
        <v>23</v>
      </c>
      <c r="L45" s="161"/>
      <c r="M45" s="161"/>
      <c r="N45" s="161">
        <f>'実質公債費比率（分子）の構造'!O$49</f>
        <v>30</v>
      </c>
      <c r="O45" s="161"/>
      <c r="P45" s="161"/>
    </row>
    <row r="46" spans="1:16">
      <c r="A46" s="161" t="s">
        <v>61</v>
      </c>
      <c r="B46" s="161">
        <f>'実質公債費比率（分子）の構造'!K$48</f>
        <v>271</v>
      </c>
      <c r="C46" s="161"/>
      <c r="D46" s="161"/>
      <c r="E46" s="161">
        <f>'実質公債費比率（分子）の構造'!L$48</f>
        <v>247</v>
      </c>
      <c r="F46" s="161"/>
      <c r="G46" s="161"/>
      <c r="H46" s="161">
        <f>'実質公債費比率（分子）の構造'!M$48</f>
        <v>225</v>
      </c>
      <c r="I46" s="161"/>
      <c r="J46" s="161"/>
      <c r="K46" s="161">
        <f>'実質公債費比率（分子）の構造'!N$48</f>
        <v>197</v>
      </c>
      <c r="L46" s="161"/>
      <c r="M46" s="161"/>
      <c r="N46" s="161">
        <f>'実質公債費比率（分子）の構造'!O$48</f>
        <v>194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2733</v>
      </c>
      <c r="C49" s="161"/>
      <c r="D49" s="161"/>
      <c r="E49" s="161">
        <f>'実質公債費比率（分子）の構造'!L$45</f>
        <v>2523</v>
      </c>
      <c r="F49" s="161"/>
      <c r="G49" s="161"/>
      <c r="H49" s="161">
        <f>'実質公債費比率（分子）の構造'!M$45</f>
        <v>2425</v>
      </c>
      <c r="I49" s="161"/>
      <c r="J49" s="161"/>
      <c r="K49" s="161">
        <f>'実質公債費比率（分子）の構造'!N$45</f>
        <v>2406</v>
      </c>
      <c r="L49" s="161"/>
      <c r="M49" s="161"/>
      <c r="N49" s="161">
        <f>'実質公債費比率（分子）の構造'!O$45</f>
        <v>2425</v>
      </c>
      <c r="O49" s="161"/>
      <c r="P49" s="161"/>
    </row>
    <row r="50" spans="1:16">
      <c r="A50" s="161" t="s">
        <v>65</v>
      </c>
      <c r="B50" s="161" t="e">
        <f>NA()</f>
        <v>#N/A</v>
      </c>
      <c r="C50" s="161">
        <f>IF(ISNUMBER('実質公債費比率（分子）の構造'!K$53),'実質公債費比率（分子）の構造'!K$53,NA())</f>
        <v>812</v>
      </c>
      <c r="D50" s="161" t="e">
        <f>NA()</f>
        <v>#N/A</v>
      </c>
      <c r="E50" s="161" t="e">
        <f>NA()</f>
        <v>#N/A</v>
      </c>
      <c r="F50" s="161">
        <f>IF(ISNUMBER('実質公債費比率（分子）の構造'!L$53),'実質公債費比率（分子）の構造'!L$53,NA())</f>
        <v>589</v>
      </c>
      <c r="G50" s="161" t="e">
        <f>NA()</f>
        <v>#N/A</v>
      </c>
      <c r="H50" s="161" t="e">
        <f>NA()</f>
        <v>#N/A</v>
      </c>
      <c r="I50" s="161">
        <f>IF(ISNUMBER('実質公債費比率（分子）の構造'!M$53),'実質公債費比率（分子）の構造'!M$53,NA())</f>
        <v>482</v>
      </c>
      <c r="J50" s="161" t="e">
        <f>NA()</f>
        <v>#N/A</v>
      </c>
      <c r="K50" s="161" t="e">
        <f>NA()</f>
        <v>#N/A</v>
      </c>
      <c r="L50" s="161">
        <f>IF(ISNUMBER('実質公債費比率（分子）の構造'!N$53),'実質公債費比率（分子）の構造'!N$53,NA())</f>
        <v>477</v>
      </c>
      <c r="M50" s="161" t="e">
        <f>NA()</f>
        <v>#N/A</v>
      </c>
      <c r="N50" s="161" t="e">
        <f>NA()</f>
        <v>#N/A</v>
      </c>
      <c r="O50" s="161">
        <f>IF(ISNUMBER('実質公債費比率（分子）の構造'!O$53),'実質公債費比率（分子）の構造'!O$53,NA())</f>
        <v>520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18107</v>
      </c>
      <c r="E56" s="160"/>
      <c r="F56" s="160"/>
      <c r="G56" s="160">
        <f>'将来負担比率（分子）の構造'!J$52</f>
        <v>18379</v>
      </c>
      <c r="H56" s="160"/>
      <c r="I56" s="160"/>
      <c r="J56" s="160">
        <f>'将来負担比率（分子）の構造'!K$52</f>
        <v>18801</v>
      </c>
      <c r="K56" s="160"/>
      <c r="L56" s="160"/>
      <c r="M56" s="160">
        <f>'将来負担比率（分子）の構造'!L$52</f>
        <v>18651</v>
      </c>
      <c r="N56" s="160"/>
      <c r="O56" s="160"/>
      <c r="P56" s="160">
        <f>'将来負担比率（分子）の構造'!M$52</f>
        <v>18231</v>
      </c>
    </row>
    <row r="57" spans="1:16">
      <c r="A57" s="160" t="s">
        <v>36</v>
      </c>
      <c r="B57" s="160"/>
      <c r="C57" s="160"/>
      <c r="D57" s="160">
        <f>'将来負担比率（分子）の構造'!I$51</f>
        <v>184</v>
      </c>
      <c r="E57" s="160"/>
      <c r="F57" s="160"/>
      <c r="G57" s="160">
        <f>'将来負担比率（分子）の構造'!J$51</f>
        <v>159</v>
      </c>
      <c r="H57" s="160"/>
      <c r="I57" s="160"/>
      <c r="J57" s="160">
        <f>'将来負担比率（分子）の構造'!K$51</f>
        <v>136</v>
      </c>
      <c r="K57" s="160"/>
      <c r="L57" s="160"/>
      <c r="M57" s="160">
        <f>'将来負担比率（分子）の構造'!L$51</f>
        <v>111</v>
      </c>
      <c r="N57" s="160"/>
      <c r="O57" s="160"/>
      <c r="P57" s="160">
        <f>'将来負担比率（分子）の構造'!M$51</f>
        <v>93</v>
      </c>
    </row>
    <row r="58" spans="1:16">
      <c r="A58" s="160" t="s">
        <v>35</v>
      </c>
      <c r="B58" s="160"/>
      <c r="C58" s="160"/>
      <c r="D58" s="160">
        <f>'将来負担比率（分子）の構造'!I$50</f>
        <v>6744</v>
      </c>
      <c r="E58" s="160"/>
      <c r="F58" s="160"/>
      <c r="G58" s="160">
        <f>'将来負担比率（分子）の構造'!J$50</f>
        <v>7477</v>
      </c>
      <c r="H58" s="160"/>
      <c r="I58" s="160"/>
      <c r="J58" s="160">
        <f>'将来負担比率（分子）の構造'!K$50</f>
        <v>7929</v>
      </c>
      <c r="K58" s="160"/>
      <c r="L58" s="160"/>
      <c r="M58" s="160">
        <f>'将来負担比率（分子）の構造'!L$50</f>
        <v>8470</v>
      </c>
      <c r="N58" s="160"/>
      <c r="O58" s="160"/>
      <c r="P58" s="160">
        <f>'将来負担比率（分子）の構造'!M$50</f>
        <v>8372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c r="A62" s="160" t="s">
        <v>29</v>
      </c>
      <c r="B62" s="160">
        <f>'将来負担比率（分子）の構造'!I$45</f>
        <v>3809</v>
      </c>
      <c r="C62" s="160"/>
      <c r="D62" s="160"/>
      <c r="E62" s="160">
        <f>'将来負担比率（分子）の構造'!J$45</f>
        <v>3520</v>
      </c>
      <c r="F62" s="160"/>
      <c r="G62" s="160"/>
      <c r="H62" s="160">
        <f>'将来負担比率（分子）の構造'!K$45</f>
        <v>3278</v>
      </c>
      <c r="I62" s="160"/>
      <c r="J62" s="160"/>
      <c r="K62" s="160">
        <f>'将来負担比率（分子）の構造'!L$45</f>
        <v>3204</v>
      </c>
      <c r="L62" s="160"/>
      <c r="M62" s="160"/>
      <c r="N62" s="160">
        <f>'将来負担比率（分子）の構造'!M$45</f>
        <v>3149</v>
      </c>
      <c r="O62" s="160"/>
      <c r="P62" s="160"/>
    </row>
    <row r="63" spans="1:16">
      <c r="A63" s="160" t="s">
        <v>28</v>
      </c>
      <c r="B63" s="160">
        <f>'将来負担比率（分子）の構造'!I$44</f>
        <v>298</v>
      </c>
      <c r="C63" s="160"/>
      <c r="D63" s="160"/>
      <c r="E63" s="160">
        <f>'将来負担比率（分子）の構造'!J$44</f>
        <v>361</v>
      </c>
      <c r="F63" s="160"/>
      <c r="G63" s="160"/>
      <c r="H63" s="160">
        <f>'将来負担比率（分子）の構造'!K$44</f>
        <v>323</v>
      </c>
      <c r="I63" s="160"/>
      <c r="J63" s="160"/>
      <c r="K63" s="160">
        <f>'将来負担比率（分子）の構造'!L$44</f>
        <v>329</v>
      </c>
      <c r="L63" s="160"/>
      <c r="M63" s="160"/>
      <c r="N63" s="160">
        <f>'将来負担比率（分子）の構造'!M$44</f>
        <v>271</v>
      </c>
      <c r="O63" s="160"/>
      <c r="P63" s="160"/>
    </row>
    <row r="64" spans="1:16">
      <c r="A64" s="160" t="s">
        <v>27</v>
      </c>
      <c r="B64" s="160">
        <f>'将来負担比率（分子）の構造'!I$43</f>
        <v>2455</v>
      </c>
      <c r="C64" s="160"/>
      <c r="D64" s="160"/>
      <c r="E64" s="160">
        <f>'将来負担比率（分子）の構造'!J$43</f>
        <v>2394</v>
      </c>
      <c r="F64" s="160"/>
      <c r="G64" s="160"/>
      <c r="H64" s="160">
        <f>'将来負担比率（分子）の構造'!K$43</f>
        <v>2596</v>
      </c>
      <c r="I64" s="160"/>
      <c r="J64" s="160"/>
      <c r="K64" s="160">
        <f>'将来負担比率（分子）の構造'!L$43</f>
        <v>2549</v>
      </c>
      <c r="L64" s="160"/>
      <c r="M64" s="160"/>
      <c r="N64" s="160">
        <f>'将来負担比率（分子）の構造'!M$43</f>
        <v>2435</v>
      </c>
      <c r="O64" s="160"/>
      <c r="P64" s="160"/>
    </row>
    <row r="65" spans="1:16">
      <c r="A65" s="160" t="s">
        <v>26</v>
      </c>
      <c r="B65" s="160">
        <f>'将来負担比率（分子）の構造'!I$42</f>
        <v>55</v>
      </c>
      <c r="C65" s="160"/>
      <c r="D65" s="160"/>
      <c r="E65" s="160">
        <f>'将来負担比率（分子）の構造'!J$42</f>
        <v>51</v>
      </c>
      <c r="F65" s="160"/>
      <c r="G65" s="160"/>
      <c r="H65" s="160">
        <f>'将来負担比率（分子）の構造'!K$42</f>
        <v>47</v>
      </c>
      <c r="I65" s="160"/>
      <c r="J65" s="160"/>
      <c r="K65" s="160">
        <f>'将来負担比率（分子）の構造'!L$42</f>
        <v>43</v>
      </c>
      <c r="L65" s="160"/>
      <c r="M65" s="160"/>
      <c r="N65" s="160">
        <f>'将来負担比率（分子）の構造'!M$42</f>
        <v>38</v>
      </c>
      <c r="O65" s="160"/>
      <c r="P65" s="160"/>
    </row>
    <row r="66" spans="1:16">
      <c r="A66" s="160" t="s">
        <v>25</v>
      </c>
      <c r="B66" s="160">
        <f>'将来負担比率（分子）の構造'!I$41</f>
        <v>20334</v>
      </c>
      <c r="C66" s="160"/>
      <c r="D66" s="160"/>
      <c r="E66" s="160">
        <f>'将来負担比率（分子）の構造'!J$41</f>
        <v>20970</v>
      </c>
      <c r="F66" s="160"/>
      <c r="G66" s="160"/>
      <c r="H66" s="160">
        <f>'将来負担比率（分子）の構造'!K$41</f>
        <v>21784</v>
      </c>
      <c r="I66" s="160"/>
      <c r="J66" s="160"/>
      <c r="K66" s="160">
        <f>'将来負担比率（分子）の構造'!L$41</f>
        <v>21865</v>
      </c>
      <c r="L66" s="160"/>
      <c r="M66" s="160"/>
      <c r="N66" s="160">
        <f>'将来負担比率（分子）の構造'!M$41</f>
        <v>21289</v>
      </c>
      <c r="O66" s="160"/>
      <c r="P66" s="160"/>
    </row>
    <row r="67" spans="1:16">
      <c r="A67" s="160" t="s">
        <v>69</v>
      </c>
      <c r="B67" s="160" t="e">
        <f>NA()</f>
        <v>#N/A</v>
      </c>
      <c r="C67" s="160">
        <f>IF(ISNUMBER('将来負担比率（分子）の構造'!I$53), IF('将来負担比率（分子）の構造'!I$53 &lt; 0, 0, '将来負担比率（分子）の構造'!I$53), NA())</f>
        <v>1917</v>
      </c>
      <c r="D67" s="160" t="e">
        <f>NA()</f>
        <v>#N/A</v>
      </c>
      <c r="E67" s="160" t="e">
        <f>NA()</f>
        <v>#N/A</v>
      </c>
      <c r="F67" s="160">
        <f>IF(ISNUMBER('将来負担比率（分子）の構造'!J$53), IF('将来負担比率（分子）の構造'!J$53 &lt; 0, 0, '将来負担比率（分子）の構造'!J$53), NA())</f>
        <v>1281</v>
      </c>
      <c r="G67" s="160" t="e">
        <f>NA()</f>
        <v>#N/A</v>
      </c>
      <c r="H67" s="160" t="e">
        <f>NA()</f>
        <v>#N/A</v>
      </c>
      <c r="I67" s="160">
        <f>IF(ISNUMBER('将来負担比率（分子）の構造'!K$53), IF('将来負担比率（分子）の構造'!K$53 &lt; 0, 0, '将来負担比率（分子）の構造'!K$53), NA())</f>
        <v>1163</v>
      </c>
      <c r="J67" s="160" t="e">
        <f>NA()</f>
        <v>#N/A</v>
      </c>
      <c r="K67" s="160" t="e">
        <f>NA()</f>
        <v>#N/A</v>
      </c>
      <c r="L67" s="160">
        <f>IF(ISNUMBER('将来負担比率（分子）の構造'!L$53), IF('将来負担比率（分子）の構造'!L$53 &lt; 0, 0, '将来負担比率（分子）の構造'!L$53), NA())</f>
        <v>758</v>
      </c>
      <c r="M67" s="160" t="e">
        <f>NA()</f>
        <v>#N/A</v>
      </c>
      <c r="N67" s="160" t="e">
        <f>NA()</f>
        <v>#N/A</v>
      </c>
      <c r="O67" s="160">
        <f>IF(ISNUMBER('将来負担比率（分子）の構造'!M$53), IF('将来負担比率（分子）の構造'!M$53 &lt; 0, 0, '将来負担比率（分子）の構造'!M$53), NA())</f>
        <v>488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4160</v>
      </c>
      <c r="C72" s="164">
        <f>基金残高に係る経年分析!G55</f>
        <v>4565</v>
      </c>
      <c r="D72" s="164">
        <f>基金残高に係る経年分析!H55</f>
        <v>4574</v>
      </c>
    </row>
    <row r="73" spans="1:16">
      <c r="A73" s="163" t="s">
        <v>72</v>
      </c>
      <c r="B73" s="164">
        <f>基金残高に係る経年分析!F56</f>
        <v>602</v>
      </c>
      <c r="C73" s="164">
        <f>基金残高に係る経年分析!G56</f>
        <v>603</v>
      </c>
      <c r="D73" s="164">
        <f>基金残高に係る経年分析!H56</f>
        <v>364</v>
      </c>
    </row>
    <row r="74" spans="1:16">
      <c r="A74" s="163" t="s">
        <v>73</v>
      </c>
      <c r="B74" s="164">
        <f>基金残高に係る経年分析!F57</f>
        <v>5747</v>
      </c>
      <c r="C74" s="164">
        <f>基金残高に係る経年分析!G57</f>
        <v>5849</v>
      </c>
      <c r="D74" s="164">
        <f>基金残高に係る経年分析!H57</f>
        <v>6041</v>
      </c>
    </row>
  </sheetData>
  <sheetProtection algorithmName="SHA-512" hashValue="YPBPDczEGVSu70FU0YcVxXrc0JH7FXCnCGL+0clZhZrgRLwuCCf6u6IIgtFITFriC1+kcyDBRTMW0KjvMVBXYg==" saltValue="++cU8Fh3OffkA8e1DzbuH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217</v>
      </c>
      <c r="C5" s="608"/>
      <c r="D5" s="608"/>
      <c r="E5" s="608"/>
      <c r="F5" s="608"/>
      <c r="G5" s="608"/>
      <c r="H5" s="608"/>
      <c r="I5" s="608"/>
      <c r="J5" s="608"/>
      <c r="K5" s="608"/>
      <c r="L5" s="608"/>
      <c r="M5" s="608"/>
      <c r="N5" s="608"/>
      <c r="O5" s="608"/>
      <c r="P5" s="608"/>
      <c r="Q5" s="609"/>
      <c r="R5" s="610">
        <v>1794261</v>
      </c>
      <c r="S5" s="611"/>
      <c r="T5" s="611"/>
      <c r="U5" s="611"/>
      <c r="V5" s="611"/>
      <c r="W5" s="611"/>
      <c r="X5" s="611"/>
      <c r="Y5" s="612"/>
      <c r="Z5" s="613">
        <v>10.1</v>
      </c>
      <c r="AA5" s="613"/>
      <c r="AB5" s="613"/>
      <c r="AC5" s="613"/>
      <c r="AD5" s="614">
        <v>1794261</v>
      </c>
      <c r="AE5" s="614"/>
      <c r="AF5" s="614"/>
      <c r="AG5" s="614"/>
      <c r="AH5" s="614"/>
      <c r="AI5" s="614"/>
      <c r="AJ5" s="614"/>
      <c r="AK5" s="614"/>
      <c r="AL5" s="615">
        <v>18.8</v>
      </c>
      <c r="AM5" s="616"/>
      <c r="AN5" s="616"/>
      <c r="AO5" s="617"/>
      <c r="AP5" s="607" t="s">
        <v>218</v>
      </c>
      <c r="AQ5" s="608"/>
      <c r="AR5" s="608"/>
      <c r="AS5" s="608"/>
      <c r="AT5" s="608"/>
      <c r="AU5" s="608"/>
      <c r="AV5" s="608"/>
      <c r="AW5" s="608"/>
      <c r="AX5" s="608"/>
      <c r="AY5" s="608"/>
      <c r="AZ5" s="608"/>
      <c r="BA5" s="608"/>
      <c r="BB5" s="608"/>
      <c r="BC5" s="608"/>
      <c r="BD5" s="608"/>
      <c r="BE5" s="608"/>
      <c r="BF5" s="609"/>
      <c r="BG5" s="621">
        <v>1794261</v>
      </c>
      <c r="BH5" s="622"/>
      <c r="BI5" s="622"/>
      <c r="BJ5" s="622"/>
      <c r="BK5" s="622"/>
      <c r="BL5" s="622"/>
      <c r="BM5" s="622"/>
      <c r="BN5" s="623"/>
      <c r="BO5" s="624">
        <v>100</v>
      </c>
      <c r="BP5" s="624"/>
      <c r="BQ5" s="624"/>
      <c r="BR5" s="624"/>
      <c r="BS5" s="625" t="s">
        <v>219</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211</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120514</v>
      </c>
      <c r="S6" s="622"/>
      <c r="T6" s="622"/>
      <c r="U6" s="622"/>
      <c r="V6" s="622"/>
      <c r="W6" s="622"/>
      <c r="X6" s="622"/>
      <c r="Y6" s="623"/>
      <c r="Z6" s="624">
        <v>0.7</v>
      </c>
      <c r="AA6" s="624"/>
      <c r="AB6" s="624"/>
      <c r="AC6" s="624"/>
      <c r="AD6" s="625">
        <v>120514</v>
      </c>
      <c r="AE6" s="625"/>
      <c r="AF6" s="625"/>
      <c r="AG6" s="625"/>
      <c r="AH6" s="625"/>
      <c r="AI6" s="625"/>
      <c r="AJ6" s="625"/>
      <c r="AK6" s="625"/>
      <c r="AL6" s="626">
        <v>1.3</v>
      </c>
      <c r="AM6" s="627"/>
      <c r="AN6" s="627"/>
      <c r="AO6" s="628"/>
      <c r="AP6" s="618" t="s">
        <v>224</v>
      </c>
      <c r="AQ6" s="619"/>
      <c r="AR6" s="619"/>
      <c r="AS6" s="619"/>
      <c r="AT6" s="619"/>
      <c r="AU6" s="619"/>
      <c r="AV6" s="619"/>
      <c r="AW6" s="619"/>
      <c r="AX6" s="619"/>
      <c r="AY6" s="619"/>
      <c r="AZ6" s="619"/>
      <c r="BA6" s="619"/>
      <c r="BB6" s="619"/>
      <c r="BC6" s="619"/>
      <c r="BD6" s="619"/>
      <c r="BE6" s="619"/>
      <c r="BF6" s="620"/>
      <c r="BG6" s="621">
        <v>1794261</v>
      </c>
      <c r="BH6" s="622"/>
      <c r="BI6" s="622"/>
      <c r="BJ6" s="622"/>
      <c r="BK6" s="622"/>
      <c r="BL6" s="622"/>
      <c r="BM6" s="622"/>
      <c r="BN6" s="623"/>
      <c r="BO6" s="624">
        <v>100</v>
      </c>
      <c r="BP6" s="624"/>
      <c r="BQ6" s="624"/>
      <c r="BR6" s="624"/>
      <c r="BS6" s="625" t="s">
        <v>122</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88622</v>
      </c>
      <c r="CS6" s="622"/>
      <c r="CT6" s="622"/>
      <c r="CU6" s="622"/>
      <c r="CV6" s="622"/>
      <c r="CW6" s="622"/>
      <c r="CX6" s="622"/>
      <c r="CY6" s="623"/>
      <c r="CZ6" s="615">
        <v>0.5</v>
      </c>
      <c r="DA6" s="616"/>
      <c r="DB6" s="616"/>
      <c r="DC6" s="635"/>
      <c r="DD6" s="630" t="s">
        <v>219</v>
      </c>
      <c r="DE6" s="622"/>
      <c r="DF6" s="622"/>
      <c r="DG6" s="622"/>
      <c r="DH6" s="622"/>
      <c r="DI6" s="622"/>
      <c r="DJ6" s="622"/>
      <c r="DK6" s="622"/>
      <c r="DL6" s="622"/>
      <c r="DM6" s="622"/>
      <c r="DN6" s="622"/>
      <c r="DO6" s="622"/>
      <c r="DP6" s="623"/>
      <c r="DQ6" s="630">
        <v>88622</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4682</v>
      </c>
      <c r="S7" s="622"/>
      <c r="T7" s="622"/>
      <c r="U7" s="622"/>
      <c r="V7" s="622"/>
      <c r="W7" s="622"/>
      <c r="X7" s="622"/>
      <c r="Y7" s="623"/>
      <c r="Z7" s="624">
        <v>0</v>
      </c>
      <c r="AA7" s="624"/>
      <c r="AB7" s="624"/>
      <c r="AC7" s="624"/>
      <c r="AD7" s="625">
        <v>4682</v>
      </c>
      <c r="AE7" s="625"/>
      <c r="AF7" s="625"/>
      <c r="AG7" s="625"/>
      <c r="AH7" s="625"/>
      <c r="AI7" s="625"/>
      <c r="AJ7" s="625"/>
      <c r="AK7" s="625"/>
      <c r="AL7" s="626">
        <v>0</v>
      </c>
      <c r="AM7" s="627"/>
      <c r="AN7" s="627"/>
      <c r="AO7" s="628"/>
      <c r="AP7" s="618" t="s">
        <v>227</v>
      </c>
      <c r="AQ7" s="619"/>
      <c r="AR7" s="619"/>
      <c r="AS7" s="619"/>
      <c r="AT7" s="619"/>
      <c r="AU7" s="619"/>
      <c r="AV7" s="619"/>
      <c r="AW7" s="619"/>
      <c r="AX7" s="619"/>
      <c r="AY7" s="619"/>
      <c r="AZ7" s="619"/>
      <c r="BA7" s="619"/>
      <c r="BB7" s="619"/>
      <c r="BC7" s="619"/>
      <c r="BD7" s="619"/>
      <c r="BE7" s="619"/>
      <c r="BF7" s="620"/>
      <c r="BG7" s="621">
        <v>765116</v>
      </c>
      <c r="BH7" s="622"/>
      <c r="BI7" s="622"/>
      <c r="BJ7" s="622"/>
      <c r="BK7" s="622"/>
      <c r="BL7" s="622"/>
      <c r="BM7" s="622"/>
      <c r="BN7" s="623"/>
      <c r="BO7" s="624">
        <v>42.6</v>
      </c>
      <c r="BP7" s="624"/>
      <c r="BQ7" s="624"/>
      <c r="BR7" s="624"/>
      <c r="BS7" s="625" t="s">
        <v>122</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3724262</v>
      </c>
      <c r="CS7" s="622"/>
      <c r="CT7" s="622"/>
      <c r="CU7" s="622"/>
      <c r="CV7" s="622"/>
      <c r="CW7" s="622"/>
      <c r="CX7" s="622"/>
      <c r="CY7" s="623"/>
      <c r="CZ7" s="624">
        <v>22</v>
      </c>
      <c r="DA7" s="624"/>
      <c r="DB7" s="624"/>
      <c r="DC7" s="624"/>
      <c r="DD7" s="630">
        <v>76852</v>
      </c>
      <c r="DE7" s="622"/>
      <c r="DF7" s="622"/>
      <c r="DG7" s="622"/>
      <c r="DH7" s="622"/>
      <c r="DI7" s="622"/>
      <c r="DJ7" s="622"/>
      <c r="DK7" s="622"/>
      <c r="DL7" s="622"/>
      <c r="DM7" s="622"/>
      <c r="DN7" s="622"/>
      <c r="DO7" s="622"/>
      <c r="DP7" s="623"/>
      <c r="DQ7" s="630">
        <v>3519323</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9160</v>
      </c>
      <c r="S8" s="622"/>
      <c r="T8" s="622"/>
      <c r="U8" s="622"/>
      <c r="V8" s="622"/>
      <c r="W8" s="622"/>
      <c r="X8" s="622"/>
      <c r="Y8" s="623"/>
      <c r="Z8" s="624">
        <v>0.1</v>
      </c>
      <c r="AA8" s="624"/>
      <c r="AB8" s="624"/>
      <c r="AC8" s="624"/>
      <c r="AD8" s="625">
        <v>9160</v>
      </c>
      <c r="AE8" s="625"/>
      <c r="AF8" s="625"/>
      <c r="AG8" s="625"/>
      <c r="AH8" s="625"/>
      <c r="AI8" s="625"/>
      <c r="AJ8" s="625"/>
      <c r="AK8" s="625"/>
      <c r="AL8" s="626">
        <v>0.1</v>
      </c>
      <c r="AM8" s="627"/>
      <c r="AN8" s="627"/>
      <c r="AO8" s="628"/>
      <c r="AP8" s="618" t="s">
        <v>230</v>
      </c>
      <c r="AQ8" s="619"/>
      <c r="AR8" s="619"/>
      <c r="AS8" s="619"/>
      <c r="AT8" s="619"/>
      <c r="AU8" s="619"/>
      <c r="AV8" s="619"/>
      <c r="AW8" s="619"/>
      <c r="AX8" s="619"/>
      <c r="AY8" s="619"/>
      <c r="AZ8" s="619"/>
      <c r="BA8" s="619"/>
      <c r="BB8" s="619"/>
      <c r="BC8" s="619"/>
      <c r="BD8" s="619"/>
      <c r="BE8" s="619"/>
      <c r="BF8" s="620"/>
      <c r="BG8" s="621">
        <v>30819</v>
      </c>
      <c r="BH8" s="622"/>
      <c r="BI8" s="622"/>
      <c r="BJ8" s="622"/>
      <c r="BK8" s="622"/>
      <c r="BL8" s="622"/>
      <c r="BM8" s="622"/>
      <c r="BN8" s="623"/>
      <c r="BO8" s="624">
        <v>1.7</v>
      </c>
      <c r="BP8" s="624"/>
      <c r="BQ8" s="624"/>
      <c r="BR8" s="624"/>
      <c r="BS8" s="630" t="s">
        <v>122</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3745493</v>
      </c>
      <c r="CS8" s="622"/>
      <c r="CT8" s="622"/>
      <c r="CU8" s="622"/>
      <c r="CV8" s="622"/>
      <c r="CW8" s="622"/>
      <c r="CX8" s="622"/>
      <c r="CY8" s="623"/>
      <c r="CZ8" s="624">
        <v>22.1</v>
      </c>
      <c r="DA8" s="624"/>
      <c r="DB8" s="624"/>
      <c r="DC8" s="624"/>
      <c r="DD8" s="630">
        <v>34084</v>
      </c>
      <c r="DE8" s="622"/>
      <c r="DF8" s="622"/>
      <c r="DG8" s="622"/>
      <c r="DH8" s="622"/>
      <c r="DI8" s="622"/>
      <c r="DJ8" s="622"/>
      <c r="DK8" s="622"/>
      <c r="DL8" s="622"/>
      <c r="DM8" s="622"/>
      <c r="DN8" s="622"/>
      <c r="DO8" s="622"/>
      <c r="DP8" s="623"/>
      <c r="DQ8" s="630">
        <v>2291260</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10052</v>
      </c>
      <c r="S9" s="622"/>
      <c r="T9" s="622"/>
      <c r="U9" s="622"/>
      <c r="V9" s="622"/>
      <c r="W9" s="622"/>
      <c r="X9" s="622"/>
      <c r="Y9" s="623"/>
      <c r="Z9" s="624">
        <v>0.1</v>
      </c>
      <c r="AA9" s="624"/>
      <c r="AB9" s="624"/>
      <c r="AC9" s="624"/>
      <c r="AD9" s="625">
        <v>10052</v>
      </c>
      <c r="AE9" s="625"/>
      <c r="AF9" s="625"/>
      <c r="AG9" s="625"/>
      <c r="AH9" s="625"/>
      <c r="AI9" s="625"/>
      <c r="AJ9" s="625"/>
      <c r="AK9" s="625"/>
      <c r="AL9" s="626">
        <v>0.1</v>
      </c>
      <c r="AM9" s="627"/>
      <c r="AN9" s="627"/>
      <c r="AO9" s="628"/>
      <c r="AP9" s="618" t="s">
        <v>233</v>
      </c>
      <c r="AQ9" s="619"/>
      <c r="AR9" s="619"/>
      <c r="AS9" s="619"/>
      <c r="AT9" s="619"/>
      <c r="AU9" s="619"/>
      <c r="AV9" s="619"/>
      <c r="AW9" s="619"/>
      <c r="AX9" s="619"/>
      <c r="AY9" s="619"/>
      <c r="AZ9" s="619"/>
      <c r="BA9" s="619"/>
      <c r="BB9" s="619"/>
      <c r="BC9" s="619"/>
      <c r="BD9" s="619"/>
      <c r="BE9" s="619"/>
      <c r="BF9" s="620"/>
      <c r="BG9" s="621">
        <v>646814</v>
      </c>
      <c r="BH9" s="622"/>
      <c r="BI9" s="622"/>
      <c r="BJ9" s="622"/>
      <c r="BK9" s="622"/>
      <c r="BL9" s="622"/>
      <c r="BM9" s="622"/>
      <c r="BN9" s="623"/>
      <c r="BO9" s="624">
        <v>36</v>
      </c>
      <c r="BP9" s="624"/>
      <c r="BQ9" s="624"/>
      <c r="BR9" s="624"/>
      <c r="BS9" s="630" t="s">
        <v>219</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1952949</v>
      </c>
      <c r="CS9" s="622"/>
      <c r="CT9" s="622"/>
      <c r="CU9" s="622"/>
      <c r="CV9" s="622"/>
      <c r="CW9" s="622"/>
      <c r="CX9" s="622"/>
      <c r="CY9" s="623"/>
      <c r="CZ9" s="624">
        <v>11.5</v>
      </c>
      <c r="DA9" s="624"/>
      <c r="DB9" s="624"/>
      <c r="DC9" s="624"/>
      <c r="DD9" s="630">
        <v>47114</v>
      </c>
      <c r="DE9" s="622"/>
      <c r="DF9" s="622"/>
      <c r="DG9" s="622"/>
      <c r="DH9" s="622"/>
      <c r="DI9" s="622"/>
      <c r="DJ9" s="622"/>
      <c r="DK9" s="622"/>
      <c r="DL9" s="622"/>
      <c r="DM9" s="622"/>
      <c r="DN9" s="622"/>
      <c r="DO9" s="622"/>
      <c r="DP9" s="623"/>
      <c r="DQ9" s="630">
        <v>1295968</v>
      </c>
      <c r="DR9" s="622"/>
      <c r="DS9" s="622"/>
      <c r="DT9" s="622"/>
      <c r="DU9" s="622"/>
      <c r="DV9" s="622"/>
      <c r="DW9" s="622"/>
      <c r="DX9" s="622"/>
      <c r="DY9" s="622"/>
      <c r="DZ9" s="622"/>
      <c r="EA9" s="622"/>
      <c r="EB9" s="622"/>
      <c r="EC9" s="631"/>
    </row>
    <row r="10" spans="2:143" ht="11.25" customHeight="1">
      <c r="B10" s="618" t="s">
        <v>235</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122</v>
      </c>
      <c r="AA10" s="624"/>
      <c r="AB10" s="624"/>
      <c r="AC10" s="624"/>
      <c r="AD10" s="625" t="s">
        <v>219</v>
      </c>
      <c r="AE10" s="625"/>
      <c r="AF10" s="625"/>
      <c r="AG10" s="625"/>
      <c r="AH10" s="625"/>
      <c r="AI10" s="625"/>
      <c r="AJ10" s="625"/>
      <c r="AK10" s="625"/>
      <c r="AL10" s="626" t="s">
        <v>219</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46368</v>
      </c>
      <c r="BH10" s="622"/>
      <c r="BI10" s="622"/>
      <c r="BJ10" s="622"/>
      <c r="BK10" s="622"/>
      <c r="BL10" s="622"/>
      <c r="BM10" s="622"/>
      <c r="BN10" s="623"/>
      <c r="BO10" s="624">
        <v>2.6</v>
      </c>
      <c r="BP10" s="624"/>
      <c r="BQ10" s="624"/>
      <c r="BR10" s="624"/>
      <c r="BS10" s="630" t="s">
        <v>122</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t="s">
        <v>122</v>
      </c>
      <c r="CS10" s="622"/>
      <c r="CT10" s="622"/>
      <c r="CU10" s="622"/>
      <c r="CV10" s="622"/>
      <c r="CW10" s="622"/>
      <c r="CX10" s="622"/>
      <c r="CY10" s="623"/>
      <c r="CZ10" s="624" t="s">
        <v>122</v>
      </c>
      <c r="DA10" s="624"/>
      <c r="DB10" s="624"/>
      <c r="DC10" s="624"/>
      <c r="DD10" s="630" t="s">
        <v>122</v>
      </c>
      <c r="DE10" s="622"/>
      <c r="DF10" s="622"/>
      <c r="DG10" s="622"/>
      <c r="DH10" s="622"/>
      <c r="DI10" s="622"/>
      <c r="DJ10" s="622"/>
      <c r="DK10" s="622"/>
      <c r="DL10" s="622"/>
      <c r="DM10" s="622"/>
      <c r="DN10" s="622"/>
      <c r="DO10" s="622"/>
      <c r="DP10" s="623"/>
      <c r="DQ10" s="630" t="s">
        <v>122</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219</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41115</v>
      </c>
      <c r="BH11" s="622"/>
      <c r="BI11" s="622"/>
      <c r="BJ11" s="622"/>
      <c r="BK11" s="622"/>
      <c r="BL11" s="622"/>
      <c r="BM11" s="622"/>
      <c r="BN11" s="623"/>
      <c r="BO11" s="624">
        <v>2.2999999999999998</v>
      </c>
      <c r="BP11" s="624"/>
      <c r="BQ11" s="624"/>
      <c r="BR11" s="624"/>
      <c r="BS11" s="630" t="s">
        <v>219</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1246761</v>
      </c>
      <c r="CS11" s="622"/>
      <c r="CT11" s="622"/>
      <c r="CU11" s="622"/>
      <c r="CV11" s="622"/>
      <c r="CW11" s="622"/>
      <c r="CX11" s="622"/>
      <c r="CY11" s="623"/>
      <c r="CZ11" s="624">
        <v>7.4</v>
      </c>
      <c r="DA11" s="624"/>
      <c r="DB11" s="624"/>
      <c r="DC11" s="624"/>
      <c r="DD11" s="630">
        <v>543848</v>
      </c>
      <c r="DE11" s="622"/>
      <c r="DF11" s="622"/>
      <c r="DG11" s="622"/>
      <c r="DH11" s="622"/>
      <c r="DI11" s="622"/>
      <c r="DJ11" s="622"/>
      <c r="DK11" s="622"/>
      <c r="DL11" s="622"/>
      <c r="DM11" s="622"/>
      <c r="DN11" s="622"/>
      <c r="DO11" s="622"/>
      <c r="DP11" s="623"/>
      <c r="DQ11" s="630">
        <v>553673</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365946</v>
      </c>
      <c r="S12" s="622"/>
      <c r="T12" s="622"/>
      <c r="U12" s="622"/>
      <c r="V12" s="622"/>
      <c r="W12" s="622"/>
      <c r="X12" s="622"/>
      <c r="Y12" s="623"/>
      <c r="Z12" s="624">
        <v>2.1</v>
      </c>
      <c r="AA12" s="624"/>
      <c r="AB12" s="624"/>
      <c r="AC12" s="624"/>
      <c r="AD12" s="625">
        <v>365946</v>
      </c>
      <c r="AE12" s="625"/>
      <c r="AF12" s="625"/>
      <c r="AG12" s="625"/>
      <c r="AH12" s="625"/>
      <c r="AI12" s="625"/>
      <c r="AJ12" s="625"/>
      <c r="AK12" s="625"/>
      <c r="AL12" s="626">
        <v>3.8</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825159</v>
      </c>
      <c r="BH12" s="622"/>
      <c r="BI12" s="622"/>
      <c r="BJ12" s="622"/>
      <c r="BK12" s="622"/>
      <c r="BL12" s="622"/>
      <c r="BM12" s="622"/>
      <c r="BN12" s="623"/>
      <c r="BO12" s="624">
        <v>46</v>
      </c>
      <c r="BP12" s="624"/>
      <c r="BQ12" s="624"/>
      <c r="BR12" s="624"/>
      <c r="BS12" s="630" t="s">
        <v>122</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313540</v>
      </c>
      <c r="CS12" s="622"/>
      <c r="CT12" s="622"/>
      <c r="CU12" s="622"/>
      <c r="CV12" s="622"/>
      <c r="CW12" s="622"/>
      <c r="CX12" s="622"/>
      <c r="CY12" s="623"/>
      <c r="CZ12" s="624">
        <v>1.9</v>
      </c>
      <c r="DA12" s="624"/>
      <c r="DB12" s="624"/>
      <c r="DC12" s="624"/>
      <c r="DD12" s="630">
        <v>65119</v>
      </c>
      <c r="DE12" s="622"/>
      <c r="DF12" s="622"/>
      <c r="DG12" s="622"/>
      <c r="DH12" s="622"/>
      <c r="DI12" s="622"/>
      <c r="DJ12" s="622"/>
      <c r="DK12" s="622"/>
      <c r="DL12" s="622"/>
      <c r="DM12" s="622"/>
      <c r="DN12" s="622"/>
      <c r="DO12" s="622"/>
      <c r="DP12" s="623"/>
      <c r="DQ12" s="630">
        <v>212295</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219</v>
      </c>
      <c r="AA13" s="624"/>
      <c r="AB13" s="624"/>
      <c r="AC13" s="624"/>
      <c r="AD13" s="625" t="s">
        <v>122</v>
      </c>
      <c r="AE13" s="625"/>
      <c r="AF13" s="625"/>
      <c r="AG13" s="625"/>
      <c r="AH13" s="625"/>
      <c r="AI13" s="625"/>
      <c r="AJ13" s="625"/>
      <c r="AK13" s="625"/>
      <c r="AL13" s="626" t="s">
        <v>219</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819040</v>
      </c>
      <c r="BH13" s="622"/>
      <c r="BI13" s="622"/>
      <c r="BJ13" s="622"/>
      <c r="BK13" s="622"/>
      <c r="BL13" s="622"/>
      <c r="BM13" s="622"/>
      <c r="BN13" s="623"/>
      <c r="BO13" s="624">
        <v>45.6</v>
      </c>
      <c r="BP13" s="624"/>
      <c r="BQ13" s="624"/>
      <c r="BR13" s="624"/>
      <c r="BS13" s="630" t="s">
        <v>219</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827407</v>
      </c>
      <c r="CS13" s="622"/>
      <c r="CT13" s="622"/>
      <c r="CU13" s="622"/>
      <c r="CV13" s="622"/>
      <c r="CW13" s="622"/>
      <c r="CX13" s="622"/>
      <c r="CY13" s="623"/>
      <c r="CZ13" s="624">
        <v>4.9000000000000004</v>
      </c>
      <c r="DA13" s="624"/>
      <c r="DB13" s="624"/>
      <c r="DC13" s="624"/>
      <c r="DD13" s="630">
        <v>666440</v>
      </c>
      <c r="DE13" s="622"/>
      <c r="DF13" s="622"/>
      <c r="DG13" s="622"/>
      <c r="DH13" s="622"/>
      <c r="DI13" s="622"/>
      <c r="DJ13" s="622"/>
      <c r="DK13" s="622"/>
      <c r="DL13" s="622"/>
      <c r="DM13" s="622"/>
      <c r="DN13" s="622"/>
      <c r="DO13" s="622"/>
      <c r="DP13" s="623"/>
      <c r="DQ13" s="630">
        <v>495519</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219</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76180</v>
      </c>
      <c r="BH14" s="622"/>
      <c r="BI14" s="622"/>
      <c r="BJ14" s="622"/>
      <c r="BK14" s="622"/>
      <c r="BL14" s="622"/>
      <c r="BM14" s="622"/>
      <c r="BN14" s="623"/>
      <c r="BO14" s="624">
        <v>4.2</v>
      </c>
      <c r="BP14" s="624"/>
      <c r="BQ14" s="624"/>
      <c r="BR14" s="624"/>
      <c r="BS14" s="630" t="s">
        <v>122</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948915</v>
      </c>
      <c r="CS14" s="622"/>
      <c r="CT14" s="622"/>
      <c r="CU14" s="622"/>
      <c r="CV14" s="622"/>
      <c r="CW14" s="622"/>
      <c r="CX14" s="622"/>
      <c r="CY14" s="623"/>
      <c r="CZ14" s="624">
        <v>5.6</v>
      </c>
      <c r="DA14" s="624"/>
      <c r="DB14" s="624"/>
      <c r="DC14" s="624"/>
      <c r="DD14" s="630">
        <v>527889</v>
      </c>
      <c r="DE14" s="622"/>
      <c r="DF14" s="622"/>
      <c r="DG14" s="622"/>
      <c r="DH14" s="622"/>
      <c r="DI14" s="622"/>
      <c r="DJ14" s="622"/>
      <c r="DK14" s="622"/>
      <c r="DL14" s="622"/>
      <c r="DM14" s="622"/>
      <c r="DN14" s="622"/>
      <c r="DO14" s="622"/>
      <c r="DP14" s="623"/>
      <c r="DQ14" s="630">
        <v>447686</v>
      </c>
      <c r="DR14" s="622"/>
      <c r="DS14" s="622"/>
      <c r="DT14" s="622"/>
      <c r="DU14" s="622"/>
      <c r="DV14" s="622"/>
      <c r="DW14" s="622"/>
      <c r="DX14" s="622"/>
      <c r="DY14" s="622"/>
      <c r="DZ14" s="622"/>
      <c r="EA14" s="622"/>
      <c r="EB14" s="622"/>
      <c r="EC14" s="631"/>
    </row>
    <row r="15" spans="2:143" ht="11.25" customHeight="1">
      <c r="B15" s="618" t="s">
        <v>250</v>
      </c>
      <c r="C15" s="619"/>
      <c r="D15" s="619"/>
      <c r="E15" s="619"/>
      <c r="F15" s="619"/>
      <c r="G15" s="619"/>
      <c r="H15" s="619"/>
      <c r="I15" s="619"/>
      <c r="J15" s="619"/>
      <c r="K15" s="619"/>
      <c r="L15" s="619"/>
      <c r="M15" s="619"/>
      <c r="N15" s="619"/>
      <c r="O15" s="619"/>
      <c r="P15" s="619"/>
      <c r="Q15" s="620"/>
      <c r="R15" s="621">
        <v>29950</v>
      </c>
      <c r="S15" s="622"/>
      <c r="T15" s="622"/>
      <c r="U15" s="622"/>
      <c r="V15" s="622"/>
      <c r="W15" s="622"/>
      <c r="X15" s="622"/>
      <c r="Y15" s="623"/>
      <c r="Z15" s="624">
        <v>0.2</v>
      </c>
      <c r="AA15" s="624"/>
      <c r="AB15" s="624"/>
      <c r="AC15" s="624"/>
      <c r="AD15" s="625">
        <v>29950</v>
      </c>
      <c r="AE15" s="625"/>
      <c r="AF15" s="625"/>
      <c r="AG15" s="625"/>
      <c r="AH15" s="625"/>
      <c r="AI15" s="625"/>
      <c r="AJ15" s="625"/>
      <c r="AK15" s="625"/>
      <c r="AL15" s="626">
        <v>0.3</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127806</v>
      </c>
      <c r="BH15" s="622"/>
      <c r="BI15" s="622"/>
      <c r="BJ15" s="622"/>
      <c r="BK15" s="622"/>
      <c r="BL15" s="622"/>
      <c r="BM15" s="622"/>
      <c r="BN15" s="623"/>
      <c r="BO15" s="624">
        <v>7.1</v>
      </c>
      <c r="BP15" s="624"/>
      <c r="BQ15" s="624"/>
      <c r="BR15" s="624"/>
      <c r="BS15" s="630" t="s">
        <v>122</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1365061</v>
      </c>
      <c r="CS15" s="622"/>
      <c r="CT15" s="622"/>
      <c r="CU15" s="622"/>
      <c r="CV15" s="622"/>
      <c r="CW15" s="622"/>
      <c r="CX15" s="622"/>
      <c r="CY15" s="623"/>
      <c r="CZ15" s="624">
        <v>8.1</v>
      </c>
      <c r="DA15" s="624"/>
      <c r="DB15" s="624"/>
      <c r="DC15" s="624"/>
      <c r="DD15" s="630">
        <v>129992</v>
      </c>
      <c r="DE15" s="622"/>
      <c r="DF15" s="622"/>
      <c r="DG15" s="622"/>
      <c r="DH15" s="622"/>
      <c r="DI15" s="622"/>
      <c r="DJ15" s="622"/>
      <c r="DK15" s="622"/>
      <c r="DL15" s="622"/>
      <c r="DM15" s="622"/>
      <c r="DN15" s="622"/>
      <c r="DO15" s="622"/>
      <c r="DP15" s="623"/>
      <c r="DQ15" s="630">
        <v>1116053</v>
      </c>
      <c r="DR15" s="622"/>
      <c r="DS15" s="622"/>
      <c r="DT15" s="622"/>
      <c r="DU15" s="622"/>
      <c r="DV15" s="622"/>
      <c r="DW15" s="622"/>
      <c r="DX15" s="622"/>
      <c r="DY15" s="622"/>
      <c r="DZ15" s="622"/>
      <c r="EA15" s="622"/>
      <c r="EB15" s="622"/>
      <c r="EC15" s="631"/>
    </row>
    <row r="16" spans="2:143" ht="11.25" customHeight="1">
      <c r="B16" s="618" t="s">
        <v>253</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122</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219</v>
      </c>
      <c r="BH16" s="622"/>
      <c r="BI16" s="622"/>
      <c r="BJ16" s="622"/>
      <c r="BK16" s="622"/>
      <c r="BL16" s="622"/>
      <c r="BM16" s="622"/>
      <c r="BN16" s="623"/>
      <c r="BO16" s="624" t="s">
        <v>122</v>
      </c>
      <c r="BP16" s="624"/>
      <c r="BQ16" s="624"/>
      <c r="BR16" s="624"/>
      <c r="BS16" s="630" t="s">
        <v>122</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9396</v>
      </c>
      <c r="CS16" s="622"/>
      <c r="CT16" s="622"/>
      <c r="CU16" s="622"/>
      <c r="CV16" s="622"/>
      <c r="CW16" s="622"/>
      <c r="CX16" s="622"/>
      <c r="CY16" s="623"/>
      <c r="CZ16" s="624">
        <v>0.1</v>
      </c>
      <c r="DA16" s="624"/>
      <c r="DB16" s="624"/>
      <c r="DC16" s="624"/>
      <c r="DD16" s="630" t="s">
        <v>219</v>
      </c>
      <c r="DE16" s="622"/>
      <c r="DF16" s="622"/>
      <c r="DG16" s="622"/>
      <c r="DH16" s="622"/>
      <c r="DI16" s="622"/>
      <c r="DJ16" s="622"/>
      <c r="DK16" s="622"/>
      <c r="DL16" s="622"/>
      <c r="DM16" s="622"/>
      <c r="DN16" s="622"/>
      <c r="DO16" s="622"/>
      <c r="DP16" s="623"/>
      <c r="DQ16" s="630">
        <v>2559</v>
      </c>
      <c r="DR16" s="622"/>
      <c r="DS16" s="622"/>
      <c r="DT16" s="622"/>
      <c r="DU16" s="622"/>
      <c r="DV16" s="622"/>
      <c r="DW16" s="622"/>
      <c r="DX16" s="622"/>
      <c r="DY16" s="622"/>
      <c r="DZ16" s="622"/>
      <c r="EA16" s="622"/>
      <c r="EB16" s="622"/>
      <c r="EC16" s="631"/>
    </row>
    <row r="17" spans="2:133" ht="11.25" customHeight="1">
      <c r="B17" s="618" t="s">
        <v>256</v>
      </c>
      <c r="C17" s="619"/>
      <c r="D17" s="619"/>
      <c r="E17" s="619"/>
      <c r="F17" s="619"/>
      <c r="G17" s="619"/>
      <c r="H17" s="619"/>
      <c r="I17" s="619"/>
      <c r="J17" s="619"/>
      <c r="K17" s="619"/>
      <c r="L17" s="619"/>
      <c r="M17" s="619"/>
      <c r="N17" s="619"/>
      <c r="O17" s="619"/>
      <c r="P17" s="619"/>
      <c r="Q17" s="620"/>
      <c r="R17" s="621">
        <v>3038</v>
      </c>
      <c r="S17" s="622"/>
      <c r="T17" s="622"/>
      <c r="U17" s="622"/>
      <c r="V17" s="622"/>
      <c r="W17" s="622"/>
      <c r="X17" s="622"/>
      <c r="Y17" s="623"/>
      <c r="Z17" s="624">
        <v>0</v>
      </c>
      <c r="AA17" s="624"/>
      <c r="AB17" s="624"/>
      <c r="AC17" s="624"/>
      <c r="AD17" s="625">
        <v>3038</v>
      </c>
      <c r="AE17" s="625"/>
      <c r="AF17" s="625"/>
      <c r="AG17" s="625"/>
      <c r="AH17" s="625"/>
      <c r="AI17" s="625"/>
      <c r="AJ17" s="625"/>
      <c r="AK17" s="625"/>
      <c r="AL17" s="626">
        <v>0</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219</v>
      </c>
      <c r="BP17" s="624"/>
      <c r="BQ17" s="624"/>
      <c r="BR17" s="624"/>
      <c r="BS17" s="630" t="s">
        <v>122</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2674664</v>
      </c>
      <c r="CS17" s="622"/>
      <c r="CT17" s="622"/>
      <c r="CU17" s="622"/>
      <c r="CV17" s="622"/>
      <c r="CW17" s="622"/>
      <c r="CX17" s="622"/>
      <c r="CY17" s="623"/>
      <c r="CZ17" s="624">
        <v>15.8</v>
      </c>
      <c r="DA17" s="624"/>
      <c r="DB17" s="624"/>
      <c r="DC17" s="624"/>
      <c r="DD17" s="630" t="s">
        <v>219</v>
      </c>
      <c r="DE17" s="622"/>
      <c r="DF17" s="622"/>
      <c r="DG17" s="622"/>
      <c r="DH17" s="622"/>
      <c r="DI17" s="622"/>
      <c r="DJ17" s="622"/>
      <c r="DK17" s="622"/>
      <c r="DL17" s="622"/>
      <c r="DM17" s="622"/>
      <c r="DN17" s="622"/>
      <c r="DO17" s="622"/>
      <c r="DP17" s="623"/>
      <c r="DQ17" s="630">
        <v>2415592</v>
      </c>
      <c r="DR17" s="622"/>
      <c r="DS17" s="622"/>
      <c r="DT17" s="622"/>
      <c r="DU17" s="622"/>
      <c r="DV17" s="622"/>
      <c r="DW17" s="622"/>
      <c r="DX17" s="622"/>
      <c r="DY17" s="622"/>
      <c r="DZ17" s="622"/>
      <c r="EA17" s="622"/>
      <c r="EB17" s="622"/>
      <c r="EC17" s="631"/>
    </row>
    <row r="18" spans="2:133" ht="11.25" customHeight="1">
      <c r="B18" s="618" t="s">
        <v>259</v>
      </c>
      <c r="C18" s="619"/>
      <c r="D18" s="619"/>
      <c r="E18" s="619"/>
      <c r="F18" s="619"/>
      <c r="G18" s="619"/>
      <c r="H18" s="619"/>
      <c r="I18" s="619"/>
      <c r="J18" s="619"/>
      <c r="K18" s="619"/>
      <c r="L18" s="619"/>
      <c r="M18" s="619"/>
      <c r="N18" s="619"/>
      <c r="O18" s="619"/>
      <c r="P18" s="619"/>
      <c r="Q18" s="620"/>
      <c r="R18" s="621">
        <v>7742882</v>
      </c>
      <c r="S18" s="622"/>
      <c r="T18" s="622"/>
      <c r="U18" s="622"/>
      <c r="V18" s="622"/>
      <c r="W18" s="622"/>
      <c r="X18" s="622"/>
      <c r="Y18" s="623"/>
      <c r="Z18" s="624">
        <v>43.4</v>
      </c>
      <c r="AA18" s="624"/>
      <c r="AB18" s="624"/>
      <c r="AC18" s="624"/>
      <c r="AD18" s="625">
        <v>7145770</v>
      </c>
      <c r="AE18" s="625"/>
      <c r="AF18" s="625"/>
      <c r="AG18" s="625"/>
      <c r="AH18" s="625"/>
      <c r="AI18" s="625"/>
      <c r="AJ18" s="625"/>
      <c r="AK18" s="625"/>
      <c r="AL18" s="626">
        <v>75</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219</v>
      </c>
      <c r="BH18" s="622"/>
      <c r="BI18" s="622"/>
      <c r="BJ18" s="622"/>
      <c r="BK18" s="622"/>
      <c r="BL18" s="622"/>
      <c r="BM18" s="622"/>
      <c r="BN18" s="623"/>
      <c r="BO18" s="624" t="s">
        <v>219</v>
      </c>
      <c r="BP18" s="624"/>
      <c r="BQ18" s="624"/>
      <c r="BR18" s="624"/>
      <c r="BS18" s="630" t="s">
        <v>219</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v>24981</v>
      </c>
      <c r="CS18" s="622"/>
      <c r="CT18" s="622"/>
      <c r="CU18" s="622"/>
      <c r="CV18" s="622"/>
      <c r="CW18" s="622"/>
      <c r="CX18" s="622"/>
      <c r="CY18" s="623"/>
      <c r="CZ18" s="624">
        <v>0.1</v>
      </c>
      <c r="DA18" s="624"/>
      <c r="DB18" s="624"/>
      <c r="DC18" s="624"/>
      <c r="DD18" s="630" t="s">
        <v>122</v>
      </c>
      <c r="DE18" s="622"/>
      <c r="DF18" s="622"/>
      <c r="DG18" s="622"/>
      <c r="DH18" s="622"/>
      <c r="DI18" s="622"/>
      <c r="DJ18" s="622"/>
      <c r="DK18" s="622"/>
      <c r="DL18" s="622"/>
      <c r="DM18" s="622"/>
      <c r="DN18" s="622"/>
      <c r="DO18" s="622"/>
      <c r="DP18" s="623"/>
      <c r="DQ18" s="630">
        <v>24981</v>
      </c>
      <c r="DR18" s="622"/>
      <c r="DS18" s="622"/>
      <c r="DT18" s="622"/>
      <c r="DU18" s="622"/>
      <c r="DV18" s="622"/>
      <c r="DW18" s="622"/>
      <c r="DX18" s="622"/>
      <c r="DY18" s="622"/>
      <c r="DZ18" s="622"/>
      <c r="EA18" s="622"/>
      <c r="EB18" s="622"/>
      <c r="EC18" s="631"/>
    </row>
    <row r="19" spans="2:133" ht="11.25" customHeight="1">
      <c r="B19" s="618" t="s">
        <v>262</v>
      </c>
      <c r="C19" s="619"/>
      <c r="D19" s="619"/>
      <c r="E19" s="619"/>
      <c r="F19" s="619"/>
      <c r="G19" s="619"/>
      <c r="H19" s="619"/>
      <c r="I19" s="619"/>
      <c r="J19" s="619"/>
      <c r="K19" s="619"/>
      <c r="L19" s="619"/>
      <c r="M19" s="619"/>
      <c r="N19" s="619"/>
      <c r="O19" s="619"/>
      <c r="P19" s="619"/>
      <c r="Q19" s="620"/>
      <c r="R19" s="621">
        <v>7145770</v>
      </c>
      <c r="S19" s="622"/>
      <c r="T19" s="622"/>
      <c r="U19" s="622"/>
      <c r="V19" s="622"/>
      <c r="W19" s="622"/>
      <c r="X19" s="622"/>
      <c r="Y19" s="623"/>
      <c r="Z19" s="624">
        <v>40.1</v>
      </c>
      <c r="AA19" s="624"/>
      <c r="AB19" s="624"/>
      <c r="AC19" s="624"/>
      <c r="AD19" s="625">
        <v>7145770</v>
      </c>
      <c r="AE19" s="625"/>
      <c r="AF19" s="625"/>
      <c r="AG19" s="625"/>
      <c r="AH19" s="625"/>
      <c r="AI19" s="625"/>
      <c r="AJ19" s="625"/>
      <c r="AK19" s="625"/>
      <c r="AL19" s="626">
        <v>75</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t="s">
        <v>219</v>
      </c>
      <c r="BH19" s="622"/>
      <c r="BI19" s="622"/>
      <c r="BJ19" s="622"/>
      <c r="BK19" s="622"/>
      <c r="BL19" s="622"/>
      <c r="BM19" s="622"/>
      <c r="BN19" s="623"/>
      <c r="BO19" s="624" t="s">
        <v>122</v>
      </c>
      <c r="BP19" s="624"/>
      <c r="BQ19" s="624"/>
      <c r="BR19" s="624"/>
      <c r="BS19" s="630" t="s">
        <v>122</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265</v>
      </c>
      <c r="C20" s="619"/>
      <c r="D20" s="619"/>
      <c r="E20" s="619"/>
      <c r="F20" s="619"/>
      <c r="G20" s="619"/>
      <c r="H20" s="619"/>
      <c r="I20" s="619"/>
      <c r="J20" s="619"/>
      <c r="K20" s="619"/>
      <c r="L20" s="619"/>
      <c r="M20" s="619"/>
      <c r="N20" s="619"/>
      <c r="O20" s="619"/>
      <c r="P20" s="619"/>
      <c r="Q20" s="620"/>
      <c r="R20" s="621">
        <v>597112</v>
      </c>
      <c r="S20" s="622"/>
      <c r="T20" s="622"/>
      <c r="U20" s="622"/>
      <c r="V20" s="622"/>
      <c r="W20" s="622"/>
      <c r="X20" s="622"/>
      <c r="Y20" s="623"/>
      <c r="Z20" s="624">
        <v>3.4</v>
      </c>
      <c r="AA20" s="624"/>
      <c r="AB20" s="624"/>
      <c r="AC20" s="624"/>
      <c r="AD20" s="625" t="s">
        <v>122</v>
      </c>
      <c r="AE20" s="625"/>
      <c r="AF20" s="625"/>
      <c r="AG20" s="625"/>
      <c r="AH20" s="625"/>
      <c r="AI20" s="625"/>
      <c r="AJ20" s="625"/>
      <c r="AK20" s="625"/>
      <c r="AL20" s="626" t="s">
        <v>122</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t="s">
        <v>219</v>
      </c>
      <c r="BH20" s="622"/>
      <c r="BI20" s="622"/>
      <c r="BJ20" s="622"/>
      <c r="BK20" s="622"/>
      <c r="BL20" s="622"/>
      <c r="BM20" s="622"/>
      <c r="BN20" s="623"/>
      <c r="BO20" s="624" t="s">
        <v>122</v>
      </c>
      <c r="BP20" s="624"/>
      <c r="BQ20" s="624"/>
      <c r="BR20" s="624"/>
      <c r="BS20" s="630" t="s">
        <v>122</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16922051</v>
      </c>
      <c r="CS20" s="622"/>
      <c r="CT20" s="622"/>
      <c r="CU20" s="622"/>
      <c r="CV20" s="622"/>
      <c r="CW20" s="622"/>
      <c r="CX20" s="622"/>
      <c r="CY20" s="623"/>
      <c r="CZ20" s="624">
        <v>100</v>
      </c>
      <c r="DA20" s="624"/>
      <c r="DB20" s="624"/>
      <c r="DC20" s="624"/>
      <c r="DD20" s="630">
        <v>2091338</v>
      </c>
      <c r="DE20" s="622"/>
      <c r="DF20" s="622"/>
      <c r="DG20" s="622"/>
      <c r="DH20" s="622"/>
      <c r="DI20" s="622"/>
      <c r="DJ20" s="622"/>
      <c r="DK20" s="622"/>
      <c r="DL20" s="622"/>
      <c r="DM20" s="622"/>
      <c r="DN20" s="622"/>
      <c r="DO20" s="622"/>
      <c r="DP20" s="623"/>
      <c r="DQ20" s="630">
        <v>12463531</v>
      </c>
      <c r="DR20" s="622"/>
      <c r="DS20" s="622"/>
      <c r="DT20" s="622"/>
      <c r="DU20" s="622"/>
      <c r="DV20" s="622"/>
      <c r="DW20" s="622"/>
      <c r="DX20" s="622"/>
      <c r="DY20" s="622"/>
      <c r="DZ20" s="622"/>
      <c r="EA20" s="622"/>
      <c r="EB20" s="622"/>
      <c r="EC20" s="631"/>
    </row>
    <row r="21" spans="2:133" ht="11.25" customHeight="1">
      <c r="B21" s="618" t="s">
        <v>268</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219</v>
      </c>
      <c r="AE21" s="625"/>
      <c r="AF21" s="625"/>
      <c r="AG21" s="625"/>
      <c r="AH21" s="625"/>
      <c r="AI21" s="625"/>
      <c r="AJ21" s="625"/>
      <c r="AK21" s="625"/>
      <c r="AL21" s="626" t="s">
        <v>122</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t="s">
        <v>219</v>
      </c>
      <c r="BH21" s="622"/>
      <c r="BI21" s="622"/>
      <c r="BJ21" s="622"/>
      <c r="BK21" s="622"/>
      <c r="BL21" s="622"/>
      <c r="BM21" s="622"/>
      <c r="BN21" s="623"/>
      <c r="BO21" s="624" t="s">
        <v>122</v>
      </c>
      <c r="BP21" s="624"/>
      <c r="BQ21" s="624"/>
      <c r="BR21" s="624"/>
      <c r="BS21" s="630" t="s">
        <v>219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270</v>
      </c>
      <c r="C22" s="619"/>
      <c r="D22" s="619"/>
      <c r="E22" s="619"/>
      <c r="F22" s="619"/>
      <c r="G22" s="619"/>
      <c r="H22" s="619"/>
      <c r="I22" s="619"/>
      <c r="J22" s="619"/>
      <c r="K22" s="619"/>
      <c r="L22" s="619"/>
      <c r="M22" s="619"/>
      <c r="N22" s="619"/>
      <c r="O22" s="619"/>
      <c r="P22" s="619"/>
      <c r="Q22" s="620"/>
      <c r="R22" s="621">
        <v>10080485</v>
      </c>
      <c r="S22" s="622"/>
      <c r="T22" s="622"/>
      <c r="U22" s="622"/>
      <c r="V22" s="622"/>
      <c r="W22" s="622"/>
      <c r="X22" s="622"/>
      <c r="Y22" s="623"/>
      <c r="Z22" s="624">
        <v>56.6</v>
      </c>
      <c r="AA22" s="624"/>
      <c r="AB22" s="624"/>
      <c r="AC22" s="624"/>
      <c r="AD22" s="625">
        <v>9483373</v>
      </c>
      <c r="AE22" s="625"/>
      <c r="AF22" s="625"/>
      <c r="AG22" s="625"/>
      <c r="AH22" s="625"/>
      <c r="AI22" s="625"/>
      <c r="AJ22" s="625"/>
      <c r="AK22" s="625"/>
      <c r="AL22" s="626">
        <v>99.6</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273</v>
      </c>
      <c r="C23" s="619"/>
      <c r="D23" s="619"/>
      <c r="E23" s="619"/>
      <c r="F23" s="619"/>
      <c r="G23" s="619"/>
      <c r="H23" s="619"/>
      <c r="I23" s="619"/>
      <c r="J23" s="619"/>
      <c r="K23" s="619"/>
      <c r="L23" s="619"/>
      <c r="M23" s="619"/>
      <c r="N23" s="619"/>
      <c r="O23" s="619"/>
      <c r="P23" s="619"/>
      <c r="Q23" s="620"/>
      <c r="R23" s="621">
        <v>2403</v>
      </c>
      <c r="S23" s="622"/>
      <c r="T23" s="622"/>
      <c r="U23" s="622"/>
      <c r="V23" s="622"/>
      <c r="W23" s="622"/>
      <c r="X23" s="622"/>
      <c r="Y23" s="623"/>
      <c r="Z23" s="624">
        <v>0</v>
      </c>
      <c r="AA23" s="624"/>
      <c r="AB23" s="624"/>
      <c r="AC23" s="624"/>
      <c r="AD23" s="625">
        <v>2403</v>
      </c>
      <c r="AE23" s="625"/>
      <c r="AF23" s="625"/>
      <c r="AG23" s="625"/>
      <c r="AH23" s="625"/>
      <c r="AI23" s="625"/>
      <c r="AJ23" s="625"/>
      <c r="AK23" s="625"/>
      <c r="AL23" s="626">
        <v>0</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c r="B24" s="618" t="s">
        <v>280</v>
      </c>
      <c r="C24" s="619"/>
      <c r="D24" s="619"/>
      <c r="E24" s="619"/>
      <c r="F24" s="619"/>
      <c r="G24" s="619"/>
      <c r="H24" s="619"/>
      <c r="I24" s="619"/>
      <c r="J24" s="619"/>
      <c r="K24" s="619"/>
      <c r="L24" s="619"/>
      <c r="M24" s="619"/>
      <c r="N24" s="619"/>
      <c r="O24" s="619"/>
      <c r="P24" s="619"/>
      <c r="Q24" s="620"/>
      <c r="R24" s="621">
        <v>151135</v>
      </c>
      <c r="S24" s="622"/>
      <c r="T24" s="622"/>
      <c r="U24" s="622"/>
      <c r="V24" s="622"/>
      <c r="W24" s="622"/>
      <c r="X24" s="622"/>
      <c r="Y24" s="623"/>
      <c r="Z24" s="624">
        <v>0.8</v>
      </c>
      <c r="AA24" s="624"/>
      <c r="AB24" s="624"/>
      <c r="AC24" s="624"/>
      <c r="AD24" s="625" t="s">
        <v>219</v>
      </c>
      <c r="AE24" s="625"/>
      <c r="AF24" s="625"/>
      <c r="AG24" s="625"/>
      <c r="AH24" s="625"/>
      <c r="AI24" s="625"/>
      <c r="AJ24" s="625"/>
      <c r="AK24" s="625"/>
      <c r="AL24" s="626" t="s">
        <v>122</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219</v>
      </c>
      <c r="BH24" s="622"/>
      <c r="BI24" s="622"/>
      <c r="BJ24" s="622"/>
      <c r="BK24" s="622"/>
      <c r="BL24" s="622"/>
      <c r="BM24" s="622"/>
      <c r="BN24" s="623"/>
      <c r="BO24" s="624" t="s">
        <v>219</v>
      </c>
      <c r="BP24" s="624"/>
      <c r="BQ24" s="624"/>
      <c r="BR24" s="624"/>
      <c r="BS24" s="630" t="s">
        <v>122</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7011489</v>
      </c>
      <c r="CS24" s="611"/>
      <c r="CT24" s="611"/>
      <c r="CU24" s="611"/>
      <c r="CV24" s="611"/>
      <c r="CW24" s="611"/>
      <c r="CX24" s="611"/>
      <c r="CY24" s="612"/>
      <c r="CZ24" s="615">
        <v>41.4</v>
      </c>
      <c r="DA24" s="616"/>
      <c r="DB24" s="616"/>
      <c r="DC24" s="635"/>
      <c r="DD24" s="654">
        <v>5573585</v>
      </c>
      <c r="DE24" s="611"/>
      <c r="DF24" s="611"/>
      <c r="DG24" s="611"/>
      <c r="DH24" s="611"/>
      <c r="DI24" s="611"/>
      <c r="DJ24" s="611"/>
      <c r="DK24" s="612"/>
      <c r="DL24" s="654">
        <v>5553461</v>
      </c>
      <c r="DM24" s="611"/>
      <c r="DN24" s="611"/>
      <c r="DO24" s="611"/>
      <c r="DP24" s="611"/>
      <c r="DQ24" s="611"/>
      <c r="DR24" s="611"/>
      <c r="DS24" s="611"/>
      <c r="DT24" s="611"/>
      <c r="DU24" s="611"/>
      <c r="DV24" s="612"/>
      <c r="DW24" s="615">
        <v>56</v>
      </c>
      <c r="DX24" s="616"/>
      <c r="DY24" s="616"/>
      <c r="DZ24" s="616"/>
      <c r="EA24" s="616"/>
      <c r="EB24" s="616"/>
      <c r="EC24" s="617"/>
    </row>
    <row r="25" spans="2:133" ht="11.25" customHeight="1">
      <c r="B25" s="618" t="s">
        <v>283</v>
      </c>
      <c r="C25" s="619"/>
      <c r="D25" s="619"/>
      <c r="E25" s="619"/>
      <c r="F25" s="619"/>
      <c r="G25" s="619"/>
      <c r="H25" s="619"/>
      <c r="I25" s="619"/>
      <c r="J25" s="619"/>
      <c r="K25" s="619"/>
      <c r="L25" s="619"/>
      <c r="M25" s="619"/>
      <c r="N25" s="619"/>
      <c r="O25" s="619"/>
      <c r="P25" s="619"/>
      <c r="Q25" s="620"/>
      <c r="R25" s="621">
        <v>270896</v>
      </c>
      <c r="S25" s="622"/>
      <c r="T25" s="622"/>
      <c r="U25" s="622"/>
      <c r="V25" s="622"/>
      <c r="W25" s="622"/>
      <c r="X25" s="622"/>
      <c r="Y25" s="623"/>
      <c r="Z25" s="624">
        <v>1.5</v>
      </c>
      <c r="AA25" s="624"/>
      <c r="AB25" s="624"/>
      <c r="AC25" s="624"/>
      <c r="AD25" s="625">
        <v>2326</v>
      </c>
      <c r="AE25" s="625"/>
      <c r="AF25" s="625"/>
      <c r="AG25" s="625"/>
      <c r="AH25" s="625"/>
      <c r="AI25" s="625"/>
      <c r="AJ25" s="625"/>
      <c r="AK25" s="625"/>
      <c r="AL25" s="626">
        <v>0</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219</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2821985</v>
      </c>
      <c r="CS25" s="657"/>
      <c r="CT25" s="657"/>
      <c r="CU25" s="657"/>
      <c r="CV25" s="657"/>
      <c r="CW25" s="657"/>
      <c r="CX25" s="657"/>
      <c r="CY25" s="658"/>
      <c r="CZ25" s="626">
        <v>16.7</v>
      </c>
      <c r="DA25" s="655"/>
      <c r="DB25" s="655"/>
      <c r="DC25" s="659"/>
      <c r="DD25" s="630">
        <v>2616398</v>
      </c>
      <c r="DE25" s="657"/>
      <c r="DF25" s="657"/>
      <c r="DG25" s="657"/>
      <c r="DH25" s="657"/>
      <c r="DI25" s="657"/>
      <c r="DJ25" s="657"/>
      <c r="DK25" s="658"/>
      <c r="DL25" s="630">
        <v>2605856</v>
      </c>
      <c r="DM25" s="657"/>
      <c r="DN25" s="657"/>
      <c r="DO25" s="657"/>
      <c r="DP25" s="657"/>
      <c r="DQ25" s="657"/>
      <c r="DR25" s="657"/>
      <c r="DS25" s="657"/>
      <c r="DT25" s="657"/>
      <c r="DU25" s="657"/>
      <c r="DV25" s="658"/>
      <c r="DW25" s="626">
        <v>26.3</v>
      </c>
      <c r="DX25" s="655"/>
      <c r="DY25" s="655"/>
      <c r="DZ25" s="655"/>
      <c r="EA25" s="655"/>
      <c r="EB25" s="655"/>
      <c r="EC25" s="656"/>
    </row>
    <row r="26" spans="2:133" ht="11.25" customHeight="1">
      <c r="B26" s="618" t="s">
        <v>286</v>
      </c>
      <c r="C26" s="619"/>
      <c r="D26" s="619"/>
      <c r="E26" s="619"/>
      <c r="F26" s="619"/>
      <c r="G26" s="619"/>
      <c r="H26" s="619"/>
      <c r="I26" s="619"/>
      <c r="J26" s="619"/>
      <c r="K26" s="619"/>
      <c r="L26" s="619"/>
      <c r="M26" s="619"/>
      <c r="N26" s="619"/>
      <c r="O26" s="619"/>
      <c r="P26" s="619"/>
      <c r="Q26" s="620"/>
      <c r="R26" s="621">
        <v>50804</v>
      </c>
      <c r="S26" s="622"/>
      <c r="T26" s="622"/>
      <c r="U26" s="622"/>
      <c r="V26" s="622"/>
      <c r="W26" s="622"/>
      <c r="X26" s="622"/>
      <c r="Y26" s="623"/>
      <c r="Z26" s="624">
        <v>0.3</v>
      </c>
      <c r="AA26" s="624"/>
      <c r="AB26" s="624"/>
      <c r="AC26" s="624"/>
      <c r="AD26" s="625" t="s">
        <v>122</v>
      </c>
      <c r="AE26" s="625"/>
      <c r="AF26" s="625"/>
      <c r="AG26" s="625"/>
      <c r="AH26" s="625"/>
      <c r="AI26" s="625"/>
      <c r="AJ26" s="625"/>
      <c r="AK26" s="625"/>
      <c r="AL26" s="626" t="s">
        <v>219</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219</v>
      </c>
      <c r="BP26" s="624"/>
      <c r="BQ26" s="624"/>
      <c r="BR26" s="624"/>
      <c r="BS26" s="630" t="s">
        <v>122</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1922440</v>
      </c>
      <c r="CS26" s="622"/>
      <c r="CT26" s="622"/>
      <c r="CU26" s="622"/>
      <c r="CV26" s="622"/>
      <c r="CW26" s="622"/>
      <c r="CX26" s="622"/>
      <c r="CY26" s="623"/>
      <c r="CZ26" s="626">
        <v>11.4</v>
      </c>
      <c r="DA26" s="655"/>
      <c r="DB26" s="655"/>
      <c r="DC26" s="659"/>
      <c r="DD26" s="630">
        <v>1726675</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5"/>
      <c r="DY26" s="655"/>
      <c r="DZ26" s="655"/>
      <c r="EA26" s="655"/>
      <c r="EB26" s="655"/>
      <c r="EC26" s="656"/>
    </row>
    <row r="27" spans="2:133" ht="11.25" customHeight="1">
      <c r="B27" s="618" t="s">
        <v>289</v>
      </c>
      <c r="C27" s="619"/>
      <c r="D27" s="619"/>
      <c r="E27" s="619"/>
      <c r="F27" s="619"/>
      <c r="G27" s="619"/>
      <c r="H27" s="619"/>
      <c r="I27" s="619"/>
      <c r="J27" s="619"/>
      <c r="K27" s="619"/>
      <c r="L27" s="619"/>
      <c r="M27" s="619"/>
      <c r="N27" s="619"/>
      <c r="O27" s="619"/>
      <c r="P27" s="619"/>
      <c r="Q27" s="620"/>
      <c r="R27" s="621">
        <v>1041956</v>
      </c>
      <c r="S27" s="622"/>
      <c r="T27" s="622"/>
      <c r="U27" s="622"/>
      <c r="V27" s="622"/>
      <c r="W27" s="622"/>
      <c r="X27" s="622"/>
      <c r="Y27" s="623"/>
      <c r="Z27" s="624">
        <v>5.8</v>
      </c>
      <c r="AA27" s="624"/>
      <c r="AB27" s="624"/>
      <c r="AC27" s="624"/>
      <c r="AD27" s="625" t="s">
        <v>122</v>
      </c>
      <c r="AE27" s="625"/>
      <c r="AF27" s="625"/>
      <c r="AG27" s="625"/>
      <c r="AH27" s="625"/>
      <c r="AI27" s="625"/>
      <c r="AJ27" s="625"/>
      <c r="AK27" s="625"/>
      <c r="AL27" s="626" t="s">
        <v>122</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1794261</v>
      </c>
      <c r="BH27" s="622"/>
      <c r="BI27" s="622"/>
      <c r="BJ27" s="622"/>
      <c r="BK27" s="622"/>
      <c r="BL27" s="622"/>
      <c r="BM27" s="622"/>
      <c r="BN27" s="623"/>
      <c r="BO27" s="624">
        <v>100</v>
      </c>
      <c r="BP27" s="624"/>
      <c r="BQ27" s="624"/>
      <c r="BR27" s="624"/>
      <c r="BS27" s="630" t="s">
        <v>122</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1514840</v>
      </c>
      <c r="CS27" s="657"/>
      <c r="CT27" s="657"/>
      <c r="CU27" s="657"/>
      <c r="CV27" s="657"/>
      <c r="CW27" s="657"/>
      <c r="CX27" s="657"/>
      <c r="CY27" s="658"/>
      <c r="CZ27" s="626">
        <v>9</v>
      </c>
      <c r="DA27" s="655"/>
      <c r="DB27" s="655"/>
      <c r="DC27" s="659"/>
      <c r="DD27" s="630">
        <v>541595</v>
      </c>
      <c r="DE27" s="657"/>
      <c r="DF27" s="657"/>
      <c r="DG27" s="657"/>
      <c r="DH27" s="657"/>
      <c r="DI27" s="657"/>
      <c r="DJ27" s="657"/>
      <c r="DK27" s="658"/>
      <c r="DL27" s="630">
        <v>541350</v>
      </c>
      <c r="DM27" s="657"/>
      <c r="DN27" s="657"/>
      <c r="DO27" s="657"/>
      <c r="DP27" s="657"/>
      <c r="DQ27" s="657"/>
      <c r="DR27" s="657"/>
      <c r="DS27" s="657"/>
      <c r="DT27" s="657"/>
      <c r="DU27" s="657"/>
      <c r="DV27" s="658"/>
      <c r="DW27" s="626">
        <v>5.5</v>
      </c>
      <c r="DX27" s="655"/>
      <c r="DY27" s="655"/>
      <c r="DZ27" s="655"/>
      <c r="EA27" s="655"/>
      <c r="EB27" s="655"/>
      <c r="EC27" s="656"/>
    </row>
    <row r="28" spans="2:133" ht="11.25" customHeight="1">
      <c r="B28" s="663" t="s">
        <v>292</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2674664</v>
      </c>
      <c r="CS28" s="622"/>
      <c r="CT28" s="622"/>
      <c r="CU28" s="622"/>
      <c r="CV28" s="622"/>
      <c r="CW28" s="622"/>
      <c r="CX28" s="622"/>
      <c r="CY28" s="623"/>
      <c r="CZ28" s="626">
        <v>15.8</v>
      </c>
      <c r="DA28" s="655"/>
      <c r="DB28" s="655"/>
      <c r="DC28" s="659"/>
      <c r="DD28" s="630">
        <v>2415592</v>
      </c>
      <c r="DE28" s="622"/>
      <c r="DF28" s="622"/>
      <c r="DG28" s="622"/>
      <c r="DH28" s="622"/>
      <c r="DI28" s="622"/>
      <c r="DJ28" s="622"/>
      <c r="DK28" s="623"/>
      <c r="DL28" s="630">
        <v>2406255</v>
      </c>
      <c r="DM28" s="622"/>
      <c r="DN28" s="622"/>
      <c r="DO28" s="622"/>
      <c r="DP28" s="622"/>
      <c r="DQ28" s="622"/>
      <c r="DR28" s="622"/>
      <c r="DS28" s="622"/>
      <c r="DT28" s="622"/>
      <c r="DU28" s="622"/>
      <c r="DV28" s="623"/>
      <c r="DW28" s="626">
        <v>24.3</v>
      </c>
      <c r="DX28" s="655"/>
      <c r="DY28" s="655"/>
      <c r="DZ28" s="655"/>
      <c r="EA28" s="655"/>
      <c r="EB28" s="655"/>
      <c r="EC28" s="656"/>
    </row>
    <row r="29" spans="2:133" ht="11.25" customHeight="1">
      <c r="B29" s="618" t="s">
        <v>294</v>
      </c>
      <c r="C29" s="619"/>
      <c r="D29" s="619"/>
      <c r="E29" s="619"/>
      <c r="F29" s="619"/>
      <c r="G29" s="619"/>
      <c r="H29" s="619"/>
      <c r="I29" s="619"/>
      <c r="J29" s="619"/>
      <c r="K29" s="619"/>
      <c r="L29" s="619"/>
      <c r="M29" s="619"/>
      <c r="N29" s="619"/>
      <c r="O29" s="619"/>
      <c r="P29" s="619"/>
      <c r="Q29" s="620"/>
      <c r="R29" s="621">
        <v>931171</v>
      </c>
      <c r="S29" s="622"/>
      <c r="T29" s="622"/>
      <c r="U29" s="622"/>
      <c r="V29" s="622"/>
      <c r="W29" s="622"/>
      <c r="X29" s="622"/>
      <c r="Y29" s="623"/>
      <c r="Z29" s="624">
        <v>5.2</v>
      </c>
      <c r="AA29" s="624"/>
      <c r="AB29" s="624"/>
      <c r="AC29" s="624"/>
      <c r="AD29" s="625" t="s">
        <v>219</v>
      </c>
      <c r="AE29" s="625"/>
      <c r="AF29" s="625"/>
      <c r="AG29" s="625"/>
      <c r="AH29" s="625"/>
      <c r="AI29" s="625"/>
      <c r="AJ29" s="625"/>
      <c r="AK29" s="625"/>
      <c r="AL29" s="626" t="s">
        <v>219</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64</v>
      </c>
      <c r="CG29" s="637"/>
      <c r="CH29" s="637"/>
      <c r="CI29" s="637"/>
      <c r="CJ29" s="637"/>
      <c r="CK29" s="637"/>
      <c r="CL29" s="637"/>
      <c r="CM29" s="637"/>
      <c r="CN29" s="637"/>
      <c r="CO29" s="637"/>
      <c r="CP29" s="637"/>
      <c r="CQ29" s="638"/>
      <c r="CR29" s="621">
        <v>2674509</v>
      </c>
      <c r="CS29" s="657"/>
      <c r="CT29" s="657"/>
      <c r="CU29" s="657"/>
      <c r="CV29" s="657"/>
      <c r="CW29" s="657"/>
      <c r="CX29" s="657"/>
      <c r="CY29" s="658"/>
      <c r="CZ29" s="626">
        <v>15.8</v>
      </c>
      <c r="DA29" s="655"/>
      <c r="DB29" s="655"/>
      <c r="DC29" s="659"/>
      <c r="DD29" s="630">
        <v>2415437</v>
      </c>
      <c r="DE29" s="657"/>
      <c r="DF29" s="657"/>
      <c r="DG29" s="657"/>
      <c r="DH29" s="657"/>
      <c r="DI29" s="657"/>
      <c r="DJ29" s="657"/>
      <c r="DK29" s="658"/>
      <c r="DL29" s="630">
        <v>2406100</v>
      </c>
      <c r="DM29" s="657"/>
      <c r="DN29" s="657"/>
      <c r="DO29" s="657"/>
      <c r="DP29" s="657"/>
      <c r="DQ29" s="657"/>
      <c r="DR29" s="657"/>
      <c r="DS29" s="657"/>
      <c r="DT29" s="657"/>
      <c r="DU29" s="657"/>
      <c r="DV29" s="658"/>
      <c r="DW29" s="626">
        <v>24.3</v>
      </c>
      <c r="DX29" s="655"/>
      <c r="DY29" s="655"/>
      <c r="DZ29" s="655"/>
      <c r="EA29" s="655"/>
      <c r="EB29" s="655"/>
      <c r="EC29" s="656"/>
    </row>
    <row r="30" spans="2:133" ht="11.25" customHeight="1">
      <c r="B30" s="618" t="s">
        <v>298</v>
      </c>
      <c r="C30" s="619"/>
      <c r="D30" s="619"/>
      <c r="E30" s="619"/>
      <c r="F30" s="619"/>
      <c r="G30" s="619"/>
      <c r="H30" s="619"/>
      <c r="I30" s="619"/>
      <c r="J30" s="619"/>
      <c r="K30" s="619"/>
      <c r="L30" s="619"/>
      <c r="M30" s="619"/>
      <c r="N30" s="619"/>
      <c r="O30" s="619"/>
      <c r="P30" s="619"/>
      <c r="Q30" s="620"/>
      <c r="R30" s="621">
        <v>48529</v>
      </c>
      <c r="S30" s="622"/>
      <c r="T30" s="622"/>
      <c r="U30" s="622"/>
      <c r="V30" s="622"/>
      <c r="W30" s="622"/>
      <c r="X30" s="622"/>
      <c r="Y30" s="623"/>
      <c r="Z30" s="624">
        <v>0.3</v>
      </c>
      <c r="AA30" s="624"/>
      <c r="AB30" s="624"/>
      <c r="AC30" s="624"/>
      <c r="AD30" s="625">
        <v>25664</v>
      </c>
      <c r="AE30" s="625"/>
      <c r="AF30" s="625"/>
      <c r="AG30" s="625"/>
      <c r="AH30" s="625"/>
      <c r="AI30" s="625"/>
      <c r="AJ30" s="625"/>
      <c r="AK30" s="625"/>
      <c r="AL30" s="626">
        <v>0.3</v>
      </c>
      <c r="AM30" s="627"/>
      <c r="AN30" s="627"/>
      <c r="AO30" s="628"/>
      <c r="AP30" s="669" t="s">
        <v>299</v>
      </c>
      <c r="AQ30" s="670"/>
      <c r="AR30" s="670"/>
      <c r="AS30" s="670"/>
      <c r="AT30" s="675" t="s">
        <v>300</v>
      </c>
      <c r="AU30" s="210"/>
      <c r="AV30" s="210"/>
      <c r="AW30" s="210"/>
      <c r="AX30" s="607" t="s">
        <v>179</v>
      </c>
      <c r="AY30" s="608"/>
      <c r="AZ30" s="608"/>
      <c r="BA30" s="608"/>
      <c r="BB30" s="608"/>
      <c r="BC30" s="608"/>
      <c r="BD30" s="608"/>
      <c r="BE30" s="608"/>
      <c r="BF30" s="609"/>
      <c r="BG30" s="681">
        <v>98.9</v>
      </c>
      <c r="BH30" s="682"/>
      <c r="BI30" s="682"/>
      <c r="BJ30" s="682"/>
      <c r="BK30" s="682"/>
      <c r="BL30" s="682"/>
      <c r="BM30" s="616">
        <v>95.9</v>
      </c>
      <c r="BN30" s="682"/>
      <c r="BO30" s="682"/>
      <c r="BP30" s="682"/>
      <c r="BQ30" s="683"/>
      <c r="BR30" s="681">
        <v>99</v>
      </c>
      <c r="BS30" s="682"/>
      <c r="BT30" s="682"/>
      <c r="BU30" s="682"/>
      <c r="BV30" s="682"/>
      <c r="BW30" s="682"/>
      <c r="BX30" s="616">
        <v>95.5</v>
      </c>
      <c r="BY30" s="682"/>
      <c r="BZ30" s="682"/>
      <c r="CA30" s="682"/>
      <c r="CB30" s="683"/>
      <c r="CD30" s="686"/>
      <c r="CE30" s="687"/>
      <c r="CF30" s="636" t="s">
        <v>301</v>
      </c>
      <c r="CG30" s="637"/>
      <c r="CH30" s="637"/>
      <c r="CI30" s="637"/>
      <c r="CJ30" s="637"/>
      <c r="CK30" s="637"/>
      <c r="CL30" s="637"/>
      <c r="CM30" s="637"/>
      <c r="CN30" s="637"/>
      <c r="CO30" s="637"/>
      <c r="CP30" s="637"/>
      <c r="CQ30" s="638"/>
      <c r="CR30" s="621">
        <v>2515950</v>
      </c>
      <c r="CS30" s="622"/>
      <c r="CT30" s="622"/>
      <c r="CU30" s="622"/>
      <c r="CV30" s="622"/>
      <c r="CW30" s="622"/>
      <c r="CX30" s="622"/>
      <c r="CY30" s="623"/>
      <c r="CZ30" s="626">
        <v>14.9</v>
      </c>
      <c r="DA30" s="655"/>
      <c r="DB30" s="655"/>
      <c r="DC30" s="659"/>
      <c r="DD30" s="630">
        <v>2258875</v>
      </c>
      <c r="DE30" s="622"/>
      <c r="DF30" s="622"/>
      <c r="DG30" s="622"/>
      <c r="DH30" s="622"/>
      <c r="DI30" s="622"/>
      <c r="DJ30" s="622"/>
      <c r="DK30" s="623"/>
      <c r="DL30" s="630">
        <v>2249538</v>
      </c>
      <c r="DM30" s="622"/>
      <c r="DN30" s="622"/>
      <c r="DO30" s="622"/>
      <c r="DP30" s="622"/>
      <c r="DQ30" s="622"/>
      <c r="DR30" s="622"/>
      <c r="DS30" s="622"/>
      <c r="DT30" s="622"/>
      <c r="DU30" s="622"/>
      <c r="DV30" s="623"/>
      <c r="DW30" s="626">
        <v>22.7</v>
      </c>
      <c r="DX30" s="655"/>
      <c r="DY30" s="655"/>
      <c r="DZ30" s="655"/>
      <c r="EA30" s="655"/>
      <c r="EB30" s="655"/>
      <c r="EC30" s="656"/>
    </row>
    <row r="31" spans="2:133" ht="11.25" customHeight="1">
      <c r="B31" s="618" t="s">
        <v>302</v>
      </c>
      <c r="C31" s="619"/>
      <c r="D31" s="619"/>
      <c r="E31" s="619"/>
      <c r="F31" s="619"/>
      <c r="G31" s="619"/>
      <c r="H31" s="619"/>
      <c r="I31" s="619"/>
      <c r="J31" s="619"/>
      <c r="K31" s="619"/>
      <c r="L31" s="619"/>
      <c r="M31" s="619"/>
      <c r="N31" s="619"/>
      <c r="O31" s="619"/>
      <c r="P31" s="619"/>
      <c r="Q31" s="620"/>
      <c r="R31" s="621">
        <v>76742</v>
      </c>
      <c r="S31" s="622"/>
      <c r="T31" s="622"/>
      <c r="U31" s="622"/>
      <c r="V31" s="622"/>
      <c r="W31" s="622"/>
      <c r="X31" s="622"/>
      <c r="Y31" s="623"/>
      <c r="Z31" s="624">
        <v>0.4</v>
      </c>
      <c r="AA31" s="624"/>
      <c r="AB31" s="624"/>
      <c r="AC31" s="624"/>
      <c r="AD31" s="625" t="s">
        <v>219</v>
      </c>
      <c r="AE31" s="625"/>
      <c r="AF31" s="625"/>
      <c r="AG31" s="625"/>
      <c r="AH31" s="625"/>
      <c r="AI31" s="625"/>
      <c r="AJ31" s="625"/>
      <c r="AK31" s="625"/>
      <c r="AL31" s="626" t="s">
        <v>122</v>
      </c>
      <c r="AM31" s="627"/>
      <c r="AN31" s="627"/>
      <c r="AO31" s="628"/>
      <c r="AP31" s="671"/>
      <c r="AQ31" s="672"/>
      <c r="AR31" s="672"/>
      <c r="AS31" s="672"/>
      <c r="AT31" s="676"/>
      <c r="AU31" s="209" t="s">
        <v>303</v>
      </c>
      <c r="AV31" s="209"/>
      <c r="AW31" s="209"/>
      <c r="AX31" s="618" t="s">
        <v>304</v>
      </c>
      <c r="AY31" s="619"/>
      <c r="AZ31" s="619"/>
      <c r="BA31" s="619"/>
      <c r="BB31" s="619"/>
      <c r="BC31" s="619"/>
      <c r="BD31" s="619"/>
      <c r="BE31" s="619"/>
      <c r="BF31" s="620"/>
      <c r="BG31" s="678">
        <v>99.2</v>
      </c>
      <c r="BH31" s="657"/>
      <c r="BI31" s="657"/>
      <c r="BJ31" s="657"/>
      <c r="BK31" s="657"/>
      <c r="BL31" s="657"/>
      <c r="BM31" s="627">
        <v>97.7</v>
      </c>
      <c r="BN31" s="679"/>
      <c r="BO31" s="679"/>
      <c r="BP31" s="679"/>
      <c r="BQ31" s="680"/>
      <c r="BR31" s="678">
        <v>99.5</v>
      </c>
      <c r="BS31" s="657"/>
      <c r="BT31" s="657"/>
      <c r="BU31" s="657"/>
      <c r="BV31" s="657"/>
      <c r="BW31" s="657"/>
      <c r="BX31" s="627">
        <v>97.5</v>
      </c>
      <c r="BY31" s="679"/>
      <c r="BZ31" s="679"/>
      <c r="CA31" s="679"/>
      <c r="CB31" s="680"/>
      <c r="CD31" s="686"/>
      <c r="CE31" s="687"/>
      <c r="CF31" s="636" t="s">
        <v>305</v>
      </c>
      <c r="CG31" s="637"/>
      <c r="CH31" s="637"/>
      <c r="CI31" s="637"/>
      <c r="CJ31" s="637"/>
      <c r="CK31" s="637"/>
      <c r="CL31" s="637"/>
      <c r="CM31" s="637"/>
      <c r="CN31" s="637"/>
      <c r="CO31" s="637"/>
      <c r="CP31" s="637"/>
      <c r="CQ31" s="638"/>
      <c r="CR31" s="621">
        <v>158559</v>
      </c>
      <c r="CS31" s="657"/>
      <c r="CT31" s="657"/>
      <c r="CU31" s="657"/>
      <c r="CV31" s="657"/>
      <c r="CW31" s="657"/>
      <c r="CX31" s="657"/>
      <c r="CY31" s="658"/>
      <c r="CZ31" s="626">
        <v>0.9</v>
      </c>
      <c r="DA31" s="655"/>
      <c r="DB31" s="655"/>
      <c r="DC31" s="659"/>
      <c r="DD31" s="630">
        <v>156562</v>
      </c>
      <c r="DE31" s="657"/>
      <c r="DF31" s="657"/>
      <c r="DG31" s="657"/>
      <c r="DH31" s="657"/>
      <c r="DI31" s="657"/>
      <c r="DJ31" s="657"/>
      <c r="DK31" s="658"/>
      <c r="DL31" s="630">
        <v>156562</v>
      </c>
      <c r="DM31" s="657"/>
      <c r="DN31" s="657"/>
      <c r="DO31" s="657"/>
      <c r="DP31" s="657"/>
      <c r="DQ31" s="657"/>
      <c r="DR31" s="657"/>
      <c r="DS31" s="657"/>
      <c r="DT31" s="657"/>
      <c r="DU31" s="657"/>
      <c r="DV31" s="658"/>
      <c r="DW31" s="626">
        <v>1.6</v>
      </c>
      <c r="DX31" s="655"/>
      <c r="DY31" s="655"/>
      <c r="DZ31" s="655"/>
      <c r="EA31" s="655"/>
      <c r="EB31" s="655"/>
      <c r="EC31" s="656"/>
    </row>
    <row r="32" spans="2:133" ht="11.25" customHeight="1">
      <c r="B32" s="618" t="s">
        <v>306</v>
      </c>
      <c r="C32" s="619"/>
      <c r="D32" s="619"/>
      <c r="E32" s="619"/>
      <c r="F32" s="619"/>
      <c r="G32" s="619"/>
      <c r="H32" s="619"/>
      <c r="I32" s="619"/>
      <c r="J32" s="619"/>
      <c r="K32" s="619"/>
      <c r="L32" s="619"/>
      <c r="M32" s="619"/>
      <c r="N32" s="619"/>
      <c r="O32" s="619"/>
      <c r="P32" s="619"/>
      <c r="Q32" s="620"/>
      <c r="R32" s="621">
        <v>2075430</v>
      </c>
      <c r="S32" s="622"/>
      <c r="T32" s="622"/>
      <c r="U32" s="622"/>
      <c r="V32" s="622"/>
      <c r="W32" s="622"/>
      <c r="X32" s="622"/>
      <c r="Y32" s="623"/>
      <c r="Z32" s="624">
        <v>11.6</v>
      </c>
      <c r="AA32" s="624"/>
      <c r="AB32" s="624"/>
      <c r="AC32" s="624"/>
      <c r="AD32" s="625" t="s">
        <v>219</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307</v>
      </c>
      <c r="AY32" s="667"/>
      <c r="AZ32" s="667"/>
      <c r="BA32" s="667"/>
      <c r="BB32" s="667"/>
      <c r="BC32" s="667"/>
      <c r="BD32" s="667"/>
      <c r="BE32" s="667"/>
      <c r="BF32" s="668"/>
      <c r="BG32" s="690">
        <v>98.5</v>
      </c>
      <c r="BH32" s="691"/>
      <c r="BI32" s="691"/>
      <c r="BJ32" s="691"/>
      <c r="BK32" s="691"/>
      <c r="BL32" s="691"/>
      <c r="BM32" s="692">
        <v>93.7</v>
      </c>
      <c r="BN32" s="691"/>
      <c r="BO32" s="691"/>
      <c r="BP32" s="691"/>
      <c r="BQ32" s="693"/>
      <c r="BR32" s="690">
        <v>98.4</v>
      </c>
      <c r="BS32" s="691"/>
      <c r="BT32" s="691"/>
      <c r="BU32" s="691"/>
      <c r="BV32" s="691"/>
      <c r="BW32" s="691"/>
      <c r="BX32" s="692">
        <v>93</v>
      </c>
      <c r="BY32" s="691"/>
      <c r="BZ32" s="691"/>
      <c r="CA32" s="691"/>
      <c r="CB32" s="693"/>
      <c r="CD32" s="688"/>
      <c r="CE32" s="689"/>
      <c r="CF32" s="636" t="s">
        <v>308</v>
      </c>
      <c r="CG32" s="637"/>
      <c r="CH32" s="637"/>
      <c r="CI32" s="637"/>
      <c r="CJ32" s="637"/>
      <c r="CK32" s="637"/>
      <c r="CL32" s="637"/>
      <c r="CM32" s="637"/>
      <c r="CN32" s="637"/>
      <c r="CO32" s="637"/>
      <c r="CP32" s="637"/>
      <c r="CQ32" s="638"/>
      <c r="CR32" s="621">
        <v>155</v>
      </c>
      <c r="CS32" s="622"/>
      <c r="CT32" s="622"/>
      <c r="CU32" s="622"/>
      <c r="CV32" s="622"/>
      <c r="CW32" s="622"/>
      <c r="CX32" s="622"/>
      <c r="CY32" s="623"/>
      <c r="CZ32" s="626">
        <v>0</v>
      </c>
      <c r="DA32" s="655"/>
      <c r="DB32" s="655"/>
      <c r="DC32" s="659"/>
      <c r="DD32" s="630">
        <v>155</v>
      </c>
      <c r="DE32" s="622"/>
      <c r="DF32" s="622"/>
      <c r="DG32" s="622"/>
      <c r="DH32" s="622"/>
      <c r="DI32" s="622"/>
      <c r="DJ32" s="622"/>
      <c r="DK32" s="623"/>
      <c r="DL32" s="630">
        <v>155</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309</v>
      </c>
      <c r="C33" s="619"/>
      <c r="D33" s="619"/>
      <c r="E33" s="619"/>
      <c r="F33" s="619"/>
      <c r="G33" s="619"/>
      <c r="H33" s="619"/>
      <c r="I33" s="619"/>
      <c r="J33" s="619"/>
      <c r="K33" s="619"/>
      <c r="L33" s="619"/>
      <c r="M33" s="619"/>
      <c r="N33" s="619"/>
      <c r="O33" s="619"/>
      <c r="P33" s="619"/>
      <c r="Q33" s="620"/>
      <c r="R33" s="621">
        <v>897162</v>
      </c>
      <c r="S33" s="622"/>
      <c r="T33" s="622"/>
      <c r="U33" s="622"/>
      <c r="V33" s="622"/>
      <c r="W33" s="622"/>
      <c r="X33" s="622"/>
      <c r="Y33" s="623"/>
      <c r="Z33" s="624">
        <v>5</v>
      </c>
      <c r="AA33" s="624"/>
      <c r="AB33" s="624"/>
      <c r="AC33" s="624"/>
      <c r="AD33" s="625" t="s">
        <v>122</v>
      </c>
      <c r="AE33" s="625"/>
      <c r="AF33" s="625"/>
      <c r="AG33" s="625"/>
      <c r="AH33" s="625"/>
      <c r="AI33" s="625"/>
      <c r="AJ33" s="625"/>
      <c r="AK33" s="625"/>
      <c r="AL33" s="626" t="s">
        <v>219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310</v>
      </c>
      <c r="CE33" s="637"/>
      <c r="CF33" s="637"/>
      <c r="CG33" s="637"/>
      <c r="CH33" s="637"/>
      <c r="CI33" s="637"/>
      <c r="CJ33" s="637"/>
      <c r="CK33" s="637"/>
      <c r="CL33" s="637"/>
      <c r="CM33" s="637"/>
      <c r="CN33" s="637"/>
      <c r="CO33" s="637"/>
      <c r="CP33" s="637"/>
      <c r="CQ33" s="638"/>
      <c r="CR33" s="621">
        <v>7809828</v>
      </c>
      <c r="CS33" s="657"/>
      <c r="CT33" s="657"/>
      <c r="CU33" s="657"/>
      <c r="CV33" s="657"/>
      <c r="CW33" s="657"/>
      <c r="CX33" s="657"/>
      <c r="CY33" s="658"/>
      <c r="CZ33" s="626">
        <v>46.2</v>
      </c>
      <c r="DA33" s="655"/>
      <c r="DB33" s="655"/>
      <c r="DC33" s="659"/>
      <c r="DD33" s="630">
        <v>6091373</v>
      </c>
      <c r="DE33" s="657"/>
      <c r="DF33" s="657"/>
      <c r="DG33" s="657"/>
      <c r="DH33" s="657"/>
      <c r="DI33" s="657"/>
      <c r="DJ33" s="657"/>
      <c r="DK33" s="658"/>
      <c r="DL33" s="630">
        <v>3488863</v>
      </c>
      <c r="DM33" s="657"/>
      <c r="DN33" s="657"/>
      <c r="DO33" s="657"/>
      <c r="DP33" s="657"/>
      <c r="DQ33" s="657"/>
      <c r="DR33" s="657"/>
      <c r="DS33" s="657"/>
      <c r="DT33" s="657"/>
      <c r="DU33" s="657"/>
      <c r="DV33" s="658"/>
      <c r="DW33" s="626">
        <v>35.200000000000003</v>
      </c>
      <c r="DX33" s="655"/>
      <c r="DY33" s="655"/>
      <c r="DZ33" s="655"/>
      <c r="EA33" s="655"/>
      <c r="EB33" s="655"/>
      <c r="EC33" s="656"/>
    </row>
    <row r="34" spans="2:133" ht="11.25" customHeight="1">
      <c r="B34" s="618" t="s">
        <v>311</v>
      </c>
      <c r="C34" s="619"/>
      <c r="D34" s="619"/>
      <c r="E34" s="619"/>
      <c r="F34" s="619"/>
      <c r="G34" s="619"/>
      <c r="H34" s="619"/>
      <c r="I34" s="619"/>
      <c r="J34" s="619"/>
      <c r="K34" s="619"/>
      <c r="L34" s="619"/>
      <c r="M34" s="619"/>
      <c r="N34" s="619"/>
      <c r="O34" s="619"/>
      <c r="P34" s="619"/>
      <c r="Q34" s="620"/>
      <c r="R34" s="621">
        <v>255938</v>
      </c>
      <c r="S34" s="622"/>
      <c r="T34" s="622"/>
      <c r="U34" s="622"/>
      <c r="V34" s="622"/>
      <c r="W34" s="622"/>
      <c r="X34" s="622"/>
      <c r="Y34" s="623"/>
      <c r="Z34" s="624">
        <v>1.4</v>
      </c>
      <c r="AA34" s="624"/>
      <c r="AB34" s="624"/>
      <c r="AC34" s="624"/>
      <c r="AD34" s="625">
        <v>11372</v>
      </c>
      <c r="AE34" s="625"/>
      <c r="AF34" s="625"/>
      <c r="AG34" s="625"/>
      <c r="AH34" s="625"/>
      <c r="AI34" s="625"/>
      <c r="AJ34" s="625"/>
      <c r="AK34" s="625"/>
      <c r="AL34" s="626">
        <v>0.1</v>
      </c>
      <c r="AM34" s="627"/>
      <c r="AN34" s="627"/>
      <c r="AO34" s="628"/>
      <c r="AP34" s="214"/>
      <c r="AQ34" s="600" t="s">
        <v>312</v>
      </c>
      <c r="AR34" s="601"/>
      <c r="AS34" s="601"/>
      <c r="AT34" s="601"/>
      <c r="AU34" s="601"/>
      <c r="AV34" s="601"/>
      <c r="AW34" s="601"/>
      <c r="AX34" s="601"/>
      <c r="AY34" s="601"/>
      <c r="AZ34" s="601"/>
      <c r="BA34" s="601"/>
      <c r="BB34" s="601"/>
      <c r="BC34" s="601"/>
      <c r="BD34" s="601"/>
      <c r="BE34" s="601"/>
      <c r="BF34" s="602"/>
      <c r="BG34" s="600" t="s">
        <v>313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314</v>
      </c>
      <c r="CE34" s="637"/>
      <c r="CF34" s="637"/>
      <c r="CG34" s="637"/>
      <c r="CH34" s="637"/>
      <c r="CI34" s="637"/>
      <c r="CJ34" s="637"/>
      <c r="CK34" s="637"/>
      <c r="CL34" s="637"/>
      <c r="CM34" s="637"/>
      <c r="CN34" s="637"/>
      <c r="CO34" s="637"/>
      <c r="CP34" s="637"/>
      <c r="CQ34" s="638"/>
      <c r="CR34" s="621">
        <v>2213894</v>
      </c>
      <c r="CS34" s="622"/>
      <c r="CT34" s="622"/>
      <c r="CU34" s="622"/>
      <c r="CV34" s="622"/>
      <c r="CW34" s="622"/>
      <c r="CX34" s="622"/>
      <c r="CY34" s="623"/>
      <c r="CZ34" s="626">
        <v>13.1</v>
      </c>
      <c r="DA34" s="655"/>
      <c r="DB34" s="655"/>
      <c r="DC34" s="659"/>
      <c r="DD34" s="630">
        <v>1586698</v>
      </c>
      <c r="DE34" s="622"/>
      <c r="DF34" s="622"/>
      <c r="DG34" s="622"/>
      <c r="DH34" s="622"/>
      <c r="DI34" s="622"/>
      <c r="DJ34" s="622"/>
      <c r="DK34" s="623"/>
      <c r="DL34" s="630">
        <v>1526940</v>
      </c>
      <c r="DM34" s="622"/>
      <c r="DN34" s="622"/>
      <c r="DO34" s="622"/>
      <c r="DP34" s="622"/>
      <c r="DQ34" s="622"/>
      <c r="DR34" s="622"/>
      <c r="DS34" s="622"/>
      <c r="DT34" s="622"/>
      <c r="DU34" s="622"/>
      <c r="DV34" s="623"/>
      <c r="DW34" s="626">
        <v>15.4</v>
      </c>
      <c r="DX34" s="655"/>
      <c r="DY34" s="655"/>
      <c r="DZ34" s="655"/>
      <c r="EA34" s="655"/>
      <c r="EB34" s="655"/>
      <c r="EC34" s="656"/>
    </row>
    <row r="35" spans="2:133" ht="11.25" customHeight="1">
      <c r="B35" s="618" t="s">
        <v>315</v>
      </c>
      <c r="C35" s="619"/>
      <c r="D35" s="619"/>
      <c r="E35" s="619"/>
      <c r="F35" s="619"/>
      <c r="G35" s="619"/>
      <c r="H35" s="619"/>
      <c r="I35" s="619"/>
      <c r="J35" s="619"/>
      <c r="K35" s="619"/>
      <c r="L35" s="619"/>
      <c r="M35" s="619"/>
      <c r="N35" s="619"/>
      <c r="O35" s="619"/>
      <c r="P35" s="619"/>
      <c r="Q35" s="620"/>
      <c r="R35" s="621">
        <v>1940100</v>
      </c>
      <c r="S35" s="622"/>
      <c r="T35" s="622"/>
      <c r="U35" s="622"/>
      <c r="V35" s="622"/>
      <c r="W35" s="622"/>
      <c r="X35" s="622"/>
      <c r="Y35" s="623"/>
      <c r="Z35" s="624">
        <v>10.9</v>
      </c>
      <c r="AA35" s="624"/>
      <c r="AB35" s="624"/>
      <c r="AC35" s="624"/>
      <c r="AD35" s="625" t="s">
        <v>122</v>
      </c>
      <c r="AE35" s="625"/>
      <c r="AF35" s="625"/>
      <c r="AG35" s="625"/>
      <c r="AH35" s="625"/>
      <c r="AI35" s="625"/>
      <c r="AJ35" s="625"/>
      <c r="AK35" s="625"/>
      <c r="AL35" s="626" t="s">
        <v>122</v>
      </c>
      <c r="AM35" s="627"/>
      <c r="AN35" s="627"/>
      <c r="AO35" s="628"/>
      <c r="AP35" s="214"/>
      <c r="AQ35" s="694" t="s">
        <v>316</v>
      </c>
      <c r="AR35" s="695"/>
      <c r="AS35" s="695"/>
      <c r="AT35" s="695"/>
      <c r="AU35" s="695"/>
      <c r="AV35" s="695"/>
      <c r="AW35" s="695"/>
      <c r="AX35" s="695"/>
      <c r="AY35" s="696"/>
      <c r="AZ35" s="610">
        <v>1816646</v>
      </c>
      <c r="BA35" s="611"/>
      <c r="BB35" s="611"/>
      <c r="BC35" s="611"/>
      <c r="BD35" s="611"/>
      <c r="BE35" s="611"/>
      <c r="BF35" s="697"/>
      <c r="BG35" s="632" t="s">
        <v>317</v>
      </c>
      <c r="BH35" s="633"/>
      <c r="BI35" s="633"/>
      <c r="BJ35" s="633"/>
      <c r="BK35" s="633"/>
      <c r="BL35" s="633"/>
      <c r="BM35" s="633"/>
      <c r="BN35" s="633"/>
      <c r="BO35" s="633"/>
      <c r="BP35" s="633"/>
      <c r="BQ35" s="633"/>
      <c r="BR35" s="633"/>
      <c r="BS35" s="633"/>
      <c r="BT35" s="633"/>
      <c r="BU35" s="634"/>
      <c r="BV35" s="610">
        <v>77580</v>
      </c>
      <c r="BW35" s="611"/>
      <c r="BX35" s="611"/>
      <c r="BY35" s="611"/>
      <c r="BZ35" s="611"/>
      <c r="CA35" s="611"/>
      <c r="CB35" s="697"/>
      <c r="CD35" s="636" t="s">
        <v>318</v>
      </c>
      <c r="CE35" s="637"/>
      <c r="CF35" s="637"/>
      <c r="CG35" s="637"/>
      <c r="CH35" s="637"/>
      <c r="CI35" s="637"/>
      <c r="CJ35" s="637"/>
      <c r="CK35" s="637"/>
      <c r="CL35" s="637"/>
      <c r="CM35" s="637"/>
      <c r="CN35" s="637"/>
      <c r="CO35" s="637"/>
      <c r="CP35" s="637"/>
      <c r="CQ35" s="638"/>
      <c r="CR35" s="621">
        <v>70467</v>
      </c>
      <c r="CS35" s="657"/>
      <c r="CT35" s="657"/>
      <c r="CU35" s="657"/>
      <c r="CV35" s="657"/>
      <c r="CW35" s="657"/>
      <c r="CX35" s="657"/>
      <c r="CY35" s="658"/>
      <c r="CZ35" s="626">
        <v>0.4</v>
      </c>
      <c r="DA35" s="655"/>
      <c r="DB35" s="655"/>
      <c r="DC35" s="659"/>
      <c r="DD35" s="630">
        <v>57627</v>
      </c>
      <c r="DE35" s="657"/>
      <c r="DF35" s="657"/>
      <c r="DG35" s="657"/>
      <c r="DH35" s="657"/>
      <c r="DI35" s="657"/>
      <c r="DJ35" s="657"/>
      <c r="DK35" s="658"/>
      <c r="DL35" s="630">
        <v>57627</v>
      </c>
      <c r="DM35" s="657"/>
      <c r="DN35" s="657"/>
      <c r="DO35" s="657"/>
      <c r="DP35" s="657"/>
      <c r="DQ35" s="657"/>
      <c r="DR35" s="657"/>
      <c r="DS35" s="657"/>
      <c r="DT35" s="657"/>
      <c r="DU35" s="657"/>
      <c r="DV35" s="658"/>
      <c r="DW35" s="626">
        <v>0.6</v>
      </c>
      <c r="DX35" s="655"/>
      <c r="DY35" s="655"/>
      <c r="DZ35" s="655"/>
      <c r="EA35" s="655"/>
      <c r="EB35" s="655"/>
      <c r="EC35" s="656"/>
    </row>
    <row r="36" spans="2:133" ht="11.25" customHeight="1">
      <c r="B36" s="618" t="s">
        <v>319</v>
      </c>
      <c r="C36" s="619"/>
      <c r="D36" s="619"/>
      <c r="E36" s="619"/>
      <c r="F36" s="619"/>
      <c r="G36" s="619"/>
      <c r="H36" s="619"/>
      <c r="I36" s="619"/>
      <c r="J36" s="619"/>
      <c r="K36" s="619"/>
      <c r="L36" s="619"/>
      <c r="M36" s="619"/>
      <c r="N36" s="619"/>
      <c r="O36" s="619"/>
      <c r="P36" s="619"/>
      <c r="Q36" s="620"/>
      <c r="R36" s="621" t="s">
        <v>219</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219</v>
      </c>
      <c r="AM36" s="627"/>
      <c r="AN36" s="627"/>
      <c r="AO36" s="628"/>
      <c r="AQ36" s="698" t="s">
        <v>320</v>
      </c>
      <c r="AR36" s="699"/>
      <c r="AS36" s="699"/>
      <c r="AT36" s="699"/>
      <c r="AU36" s="699"/>
      <c r="AV36" s="699"/>
      <c r="AW36" s="699"/>
      <c r="AX36" s="699"/>
      <c r="AY36" s="700"/>
      <c r="AZ36" s="621">
        <v>241532</v>
      </c>
      <c r="BA36" s="622"/>
      <c r="BB36" s="622"/>
      <c r="BC36" s="622"/>
      <c r="BD36" s="657"/>
      <c r="BE36" s="657"/>
      <c r="BF36" s="680"/>
      <c r="BG36" s="636" t="s">
        <v>321</v>
      </c>
      <c r="BH36" s="637"/>
      <c r="BI36" s="637"/>
      <c r="BJ36" s="637"/>
      <c r="BK36" s="637"/>
      <c r="BL36" s="637"/>
      <c r="BM36" s="637"/>
      <c r="BN36" s="637"/>
      <c r="BO36" s="637"/>
      <c r="BP36" s="637"/>
      <c r="BQ36" s="637"/>
      <c r="BR36" s="637"/>
      <c r="BS36" s="637"/>
      <c r="BT36" s="637"/>
      <c r="BU36" s="638"/>
      <c r="BV36" s="621">
        <v>3889</v>
      </c>
      <c r="BW36" s="622"/>
      <c r="BX36" s="622"/>
      <c r="BY36" s="622"/>
      <c r="BZ36" s="622"/>
      <c r="CA36" s="622"/>
      <c r="CB36" s="631"/>
      <c r="CD36" s="636" t="s">
        <v>322</v>
      </c>
      <c r="CE36" s="637"/>
      <c r="CF36" s="637"/>
      <c r="CG36" s="637"/>
      <c r="CH36" s="637"/>
      <c r="CI36" s="637"/>
      <c r="CJ36" s="637"/>
      <c r="CK36" s="637"/>
      <c r="CL36" s="637"/>
      <c r="CM36" s="637"/>
      <c r="CN36" s="637"/>
      <c r="CO36" s="637"/>
      <c r="CP36" s="637"/>
      <c r="CQ36" s="638"/>
      <c r="CR36" s="621">
        <v>2149685</v>
      </c>
      <c r="CS36" s="622"/>
      <c r="CT36" s="622"/>
      <c r="CU36" s="622"/>
      <c r="CV36" s="622"/>
      <c r="CW36" s="622"/>
      <c r="CX36" s="622"/>
      <c r="CY36" s="623"/>
      <c r="CZ36" s="626">
        <v>12.7</v>
      </c>
      <c r="DA36" s="655"/>
      <c r="DB36" s="655"/>
      <c r="DC36" s="659"/>
      <c r="DD36" s="630">
        <v>1305708</v>
      </c>
      <c r="DE36" s="622"/>
      <c r="DF36" s="622"/>
      <c r="DG36" s="622"/>
      <c r="DH36" s="622"/>
      <c r="DI36" s="622"/>
      <c r="DJ36" s="622"/>
      <c r="DK36" s="623"/>
      <c r="DL36" s="630">
        <v>963370</v>
      </c>
      <c r="DM36" s="622"/>
      <c r="DN36" s="622"/>
      <c r="DO36" s="622"/>
      <c r="DP36" s="622"/>
      <c r="DQ36" s="622"/>
      <c r="DR36" s="622"/>
      <c r="DS36" s="622"/>
      <c r="DT36" s="622"/>
      <c r="DU36" s="622"/>
      <c r="DV36" s="623"/>
      <c r="DW36" s="626">
        <v>9.6999999999999993</v>
      </c>
      <c r="DX36" s="655"/>
      <c r="DY36" s="655"/>
      <c r="DZ36" s="655"/>
      <c r="EA36" s="655"/>
      <c r="EB36" s="655"/>
      <c r="EC36" s="656"/>
    </row>
    <row r="37" spans="2:133" ht="11.25" customHeight="1">
      <c r="B37" s="618" t="s">
        <v>323</v>
      </c>
      <c r="C37" s="619"/>
      <c r="D37" s="619"/>
      <c r="E37" s="619"/>
      <c r="F37" s="619"/>
      <c r="G37" s="619"/>
      <c r="H37" s="619"/>
      <c r="I37" s="619"/>
      <c r="J37" s="619"/>
      <c r="K37" s="619"/>
      <c r="L37" s="619"/>
      <c r="M37" s="619"/>
      <c r="N37" s="619"/>
      <c r="O37" s="619"/>
      <c r="P37" s="619"/>
      <c r="Q37" s="620"/>
      <c r="R37" s="621">
        <v>394000</v>
      </c>
      <c r="S37" s="622"/>
      <c r="T37" s="622"/>
      <c r="U37" s="622"/>
      <c r="V37" s="622"/>
      <c r="W37" s="622"/>
      <c r="X37" s="622"/>
      <c r="Y37" s="623"/>
      <c r="Z37" s="624">
        <v>2.2000000000000002</v>
      </c>
      <c r="AA37" s="624"/>
      <c r="AB37" s="624"/>
      <c r="AC37" s="624"/>
      <c r="AD37" s="625" t="s">
        <v>122</v>
      </c>
      <c r="AE37" s="625"/>
      <c r="AF37" s="625"/>
      <c r="AG37" s="625"/>
      <c r="AH37" s="625"/>
      <c r="AI37" s="625"/>
      <c r="AJ37" s="625"/>
      <c r="AK37" s="625"/>
      <c r="AL37" s="626" t="s">
        <v>219</v>
      </c>
      <c r="AM37" s="627"/>
      <c r="AN37" s="627"/>
      <c r="AO37" s="628"/>
      <c r="AQ37" s="698" t="s">
        <v>324</v>
      </c>
      <c r="AR37" s="699"/>
      <c r="AS37" s="699"/>
      <c r="AT37" s="699"/>
      <c r="AU37" s="699"/>
      <c r="AV37" s="699"/>
      <c r="AW37" s="699"/>
      <c r="AX37" s="699"/>
      <c r="AY37" s="700"/>
      <c r="AZ37" s="621">
        <v>182617</v>
      </c>
      <c r="BA37" s="622"/>
      <c r="BB37" s="622"/>
      <c r="BC37" s="622"/>
      <c r="BD37" s="657"/>
      <c r="BE37" s="657"/>
      <c r="BF37" s="680"/>
      <c r="BG37" s="636" t="s">
        <v>325</v>
      </c>
      <c r="BH37" s="637"/>
      <c r="BI37" s="637"/>
      <c r="BJ37" s="637"/>
      <c r="BK37" s="637"/>
      <c r="BL37" s="637"/>
      <c r="BM37" s="637"/>
      <c r="BN37" s="637"/>
      <c r="BO37" s="637"/>
      <c r="BP37" s="637"/>
      <c r="BQ37" s="637"/>
      <c r="BR37" s="637"/>
      <c r="BS37" s="637"/>
      <c r="BT37" s="637"/>
      <c r="BU37" s="638"/>
      <c r="BV37" s="621">
        <v>4475</v>
      </c>
      <c r="BW37" s="622"/>
      <c r="BX37" s="622"/>
      <c r="BY37" s="622"/>
      <c r="BZ37" s="622"/>
      <c r="CA37" s="622"/>
      <c r="CB37" s="631"/>
      <c r="CD37" s="636" t="s">
        <v>326</v>
      </c>
      <c r="CE37" s="637"/>
      <c r="CF37" s="637"/>
      <c r="CG37" s="637"/>
      <c r="CH37" s="637"/>
      <c r="CI37" s="637"/>
      <c r="CJ37" s="637"/>
      <c r="CK37" s="637"/>
      <c r="CL37" s="637"/>
      <c r="CM37" s="637"/>
      <c r="CN37" s="637"/>
      <c r="CO37" s="637"/>
      <c r="CP37" s="637"/>
      <c r="CQ37" s="638"/>
      <c r="CR37" s="621">
        <v>809460</v>
      </c>
      <c r="CS37" s="657"/>
      <c r="CT37" s="657"/>
      <c r="CU37" s="657"/>
      <c r="CV37" s="657"/>
      <c r="CW37" s="657"/>
      <c r="CX37" s="657"/>
      <c r="CY37" s="658"/>
      <c r="CZ37" s="626">
        <v>4.8</v>
      </c>
      <c r="DA37" s="655"/>
      <c r="DB37" s="655"/>
      <c r="DC37" s="659"/>
      <c r="DD37" s="630">
        <v>324711</v>
      </c>
      <c r="DE37" s="657"/>
      <c r="DF37" s="657"/>
      <c r="DG37" s="657"/>
      <c r="DH37" s="657"/>
      <c r="DI37" s="657"/>
      <c r="DJ37" s="657"/>
      <c r="DK37" s="658"/>
      <c r="DL37" s="630">
        <v>237236</v>
      </c>
      <c r="DM37" s="657"/>
      <c r="DN37" s="657"/>
      <c r="DO37" s="657"/>
      <c r="DP37" s="657"/>
      <c r="DQ37" s="657"/>
      <c r="DR37" s="657"/>
      <c r="DS37" s="657"/>
      <c r="DT37" s="657"/>
      <c r="DU37" s="657"/>
      <c r="DV37" s="658"/>
      <c r="DW37" s="626">
        <v>2.4</v>
      </c>
      <c r="DX37" s="655"/>
      <c r="DY37" s="655"/>
      <c r="DZ37" s="655"/>
      <c r="EA37" s="655"/>
      <c r="EB37" s="655"/>
      <c r="EC37" s="656"/>
    </row>
    <row r="38" spans="2:133" ht="11.25" customHeight="1">
      <c r="B38" s="666" t="s">
        <v>327</v>
      </c>
      <c r="C38" s="667"/>
      <c r="D38" s="667"/>
      <c r="E38" s="667"/>
      <c r="F38" s="667"/>
      <c r="G38" s="667"/>
      <c r="H38" s="667"/>
      <c r="I38" s="667"/>
      <c r="J38" s="667"/>
      <c r="K38" s="667"/>
      <c r="L38" s="667"/>
      <c r="M38" s="667"/>
      <c r="N38" s="667"/>
      <c r="O38" s="667"/>
      <c r="P38" s="667"/>
      <c r="Q38" s="668"/>
      <c r="R38" s="701">
        <v>17822751</v>
      </c>
      <c r="S38" s="702"/>
      <c r="T38" s="702"/>
      <c r="U38" s="702"/>
      <c r="V38" s="702"/>
      <c r="W38" s="702"/>
      <c r="X38" s="702"/>
      <c r="Y38" s="703"/>
      <c r="Z38" s="704">
        <v>100</v>
      </c>
      <c r="AA38" s="704"/>
      <c r="AB38" s="704"/>
      <c r="AC38" s="704"/>
      <c r="AD38" s="705">
        <v>9525138</v>
      </c>
      <c r="AE38" s="705"/>
      <c r="AF38" s="705"/>
      <c r="AG38" s="705"/>
      <c r="AH38" s="705"/>
      <c r="AI38" s="705"/>
      <c r="AJ38" s="705"/>
      <c r="AK38" s="705"/>
      <c r="AL38" s="706">
        <v>100</v>
      </c>
      <c r="AM38" s="692"/>
      <c r="AN38" s="692"/>
      <c r="AO38" s="707"/>
      <c r="AQ38" s="698" t="s">
        <v>328</v>
      </c>
      <c r="AR38" s="699"/>
      <c r="AS38" s="699"/>
      <c r="AT38" s="699"/>
      <c r="AU38" s="699"/>
      <c r="AV38" s="699"/>
      <c r="AW38" s="699"/>
      <c r="AX38" s="699"/>
      <c r="AY38" s="700"/>
      <c r="AZ38" s="621">
        <v>146900</v>
      </c>
      <c r="BA38" s="622"/>
      <c r="BB38" s="622"/>
      <c r="BC38" s="622"/>
      <c r="BD38" s="657"/>
      <c r="BE38" s="657"/>
      <c r="BF38" s="680"/>
      <c r="BG38" s="636" t="s">
        <v>329</v>
      </c>
      <c r="BH38" s="637"/>
      <c r="BI38" s="637"/>
      <c r="BJ38" s="637"/>
      <c r="BK38" s="637"/>
      <c r="BL38" s="637"/>
      <c r="BM38" s="637"/>
      <c r="BN38" s="637"/>
      <c r="BO38" s="637"/>
      <c r="BP38" s="637"/>
      <c r="BQ38" s="637"/>
      <c r="BR38" s="637"/>
      <c r="BS38" s="637"/>
      <c r="BT38" s="637"/>
      <c r="BU38" s="638"/>
      <c r="BV38" s="621">
        <v>7258</v>
      </c>
      <c r="BW38" s="622"/>
      <c r="BX38" s="622"/>
      <c r="BY38" s="622"/>
      <c r="BZ38" s="622"/>
      <c r="CA38" s="622"/>
      <c r="CB38" s="631"/>
      <c r="CD38" s="636" t="s">
        <v>330</v>
      </c>
      <c r="CE38" s="637"/>
      <c r="CF38" s="637"/>
      <c r="CG38" s="637"/>
      <c r="CH38" s="637"/>
      <c r="CI38" s="637"/>
      <c r="CJ38" s="637"/>
      <c r="CK38" s="637"/>
      <c r="CL38" s="637"/>
      <c r="CM38" s="637"/>
      <c r="CN38" s="637"/>
      <c r="CO38" s="637"/>
      <c r="CP38" s="637"/>
      <c r="CQ38" s="638"/>
      <c r="CR38" s="621">
        <v>1392497</v>
      </c>
      <c r="CS38" s="622"/>
      <c r="CT38" s="622"/>
      <c r="CU38" s="622"/>
      <c r="CV38" s="622"/>
      <c r="CW38" s="622"/>
      <c r="CX38" s="622"/>
      <c r="CY38" s="623"/>
      <c r="CZ38" s="626">
        <v>8.1999999999999993</v>
      </c>
      <c r="DA38" s="655"/>
      <c r="DB38" s="655"/>
      <c r="DC38" s="659"/>
      <c r="DD38" s="630">
        <v>1161784</v>
      </c>
      <c r="DE38" s="622"/>
      <c r="DF38" s="622"/>
      <c r="DG38" s="622"/>
      <c r="DH38" s="622"/>
      <c r="DI38" s="622"/>
      <c r="DJ38" s="622"/>
      <c r="DK38" s="623"/>
      <c r="DL38" s="630">
        <v>938776</v>
      </c>
      <c r="DM38" s="622"/>
      <c r="DN38" s="622"/>
      <c r="DO38" s="622"/>
      <c r="DP38" s="622"/>
      <c r="DQ38" s="622"/>
      <c r="DR38" s="622"/>
      <c r="DS38" s="622"/>
      <c r="DT38" s="622"/>
      <c r="DU38" s="622"/>
      <c r="DV38" s="623"/>
      <c r="DW38" s="626">
        <v>9.5</v>
      </c>
      <c r="DX38" s="655"/>
      <c r="DY38" s="655"/>
      <c r="DZ38" s="655"/>
      <c r="EA38" s="655"/>
      <c r="EB38" s="655"/>
      <c r="EC38" s="656"/>
    </row>
    <row r="39" spans="2:133" ht="11.25" customHeight="1">
      <c r="AQ39" s="698" t="s">
        <v>331</v>
      </c>
      <c r="AR39" s="699"/>
      <c r="AS39" s="699"/>
      <c r="AT39" s="699"/>
      <c r="AU39" s="699"/>
      <c r="AV39" s="699"/>
      <c r="AW39" s="699"/>
      <c r="AX39" s="699"/>
      <c r="AY39" s="700"/>
      <c r="AZ39" s="621">
        <v>37962</v>
      </c>
      <c r="BA39" s="622"/>
      <c r="BB39" s="622"/>
      <c r="BC39" s="622"/>
      <c r="BD39" s="657"/>
      <c r="BE39" s="657"/>
      <c r="BF39" s="680"/>
      <c r="BG39" s="712" t="s">
        <v>332</v>
      </c>
      <c r="BH39" s="713"/>
      <c r="BI39" s="713"/>
      <c r="BJ39" s="713"/>
      <c r="BK39" s="713"/>
      <c r="BL39" s="215"/>
      <c r="BM39" s="637" t="s">
        <v>333</v>
      </c>
      <c r="BN39" s="637"/>
      <c r="BO39" s="637"/>
      <c r="BP39" s="637"/>
      <c r="BQ39" s="637"/>
      <c r="BR39" s="637"/>
      <c r="BS39" s="637"/>
      <c r="BT39" s="637"/>
      <c r="BU39" s="638"/>
      <c r="BV39" s="621">
        <v>75</v>
      </c>
      <c r="BW39" s="622"/>
      <c r="BX39" s="622"/>
      <c r="BY39" s="622"/>
      <c r="BZ39" s="622"/>
      <c r="CA39" s="622"/>
      <c r="CB39" s="631"/>
      <c r="CD39" s="636" t="s">
        <v>334</v>
      </c>
      <c r="CE39" s="637"/>
      <c r="CF39" s="637"/>
      <c r="CG39" s="637"/>
      <c r="CH39" s="637"/>
      <c r="CI39" s="637"/>
      <c r="CJ39" s="637"/>
      <c r="CK39" s="637"/>
      <c r="CL39" s="637"/>
      <c r="CM39" s="637"/>
      <c r="CN39" s="637"/>
      <c r="CO39" s="637"/>
      <c r="CP39" s="637"/>
      <c r="CQ39" s="638"/>
      <c r="CR39" s="621">
        <v>1917421</v>
      </c>
      <c r="CS39" s="657"/>
      <c r="CT39" s="657"/>
      <c r="CU39" s="657"/>
      <c r="CV39" s="657"/>
      <c r="CW39" s="657"/>
      <c r="CX39" s="657"/>
      <c r="CY39" s="658"/>
      <c r="CZ39" s="626">
        <v>11.3</v>
      </c>
      <c r="DA39" s="655"/>
      <c r="DB39" s="655"/>
      <c r="DC39" s="659"/>
      <c r="DD39" s="630">
        <v>1917421</v>
      </c>
      <c r="DE39" s="657"/>
      <c r="DF39" s="657"/>
      <c r="DG39" s="657"/>
      <c r="DH39" s="657"/>
      <c r="DI39" s="657"/>
      <c r="DJ39" s="657"/>
      <c r="DK39" s="658"/>
      <c r="DL39" s="630" t="s">
        <v>122</v>
      </c>
      <c r="DM39" s="657"/>
      <c r="DN39" s="657"/>
      <c r="DO39" s="657"/>
      <c r="DP39" s="657"/>
      <c r="DQ39" s="657"/>
      <c r="DR39" s="657"/>
      <c r="DS39" s="657"/>
      <c r="DT39" s="657"/>
      <c r="DU39" s="657"/>
      <c r="DV39" s="658"/>
      <c r="DW39" s="626" t="s">
        <v>122</v>
      </c>
      <c r="DX39" s="655"/>
      <c r="DY39" s="655"/>
      <c r="DZ39" s="655"/>
      <c r="EA39" s="655"/>
      <c r="EB39" s="655"/>
      <c r="EC39" s="656"/>
    </row>
    <row r="40" spans="2:133" ht="11.25" customHeight="1">
      <c r="AQ40" s="698" t="s">
        <v>335</v>
      </c>
      <c r="AR40" s="699"/>
      <c r="AS40" s="699"/>
      <c r="AT40" s="699"/>
      <c r="AU40" s="699"/>
      <c r="AV40" s="699"/>
      <c r="AW40" s="699"/>
      <c r="AX40" s="699"/>
      <c r="AY40" s="700"/>
      <c r="AZ40" s="621">
        <v>291837</v>
      </c>
      <c r="BA40" s="622"/>
      <c r="BB40" s="622"/>
      <c r="BC40" s="622"/>
      <c r="BD40" s="657"/>
      <c r="BE40" s="657"/>
      <c r="BF40" s="680"/>
      <c r="BG40" s="712"/>
      <c r="BH40" s="713"/>
      <c r="BI40" s="713"/>
      <c r="BJ40" s="713"/>
      <c r="BK40" s="713"/>
      <c r="BL40" s="215"/>
      <c r="BM40" s="637" t="s">
        <v>336</v>
      </c>
      <c r="BN40" s="637"/>
      <c r="BO40" s="637"/>
      <c r="BP40" s="637"/>
      <c r="BQ40" s="637"/>
      <c r="BR40" s="637"/>
      <c r="BS40" s="637"/>
      <c r="BT40" s="637"/>
      <c r="BU40" s="638"/>
      <c r="BV40" s="621">
        <v>136</v>
      </c>
      <c r="BW40" s="622"/>
      <c r="BX40" s="622"/>
      <c r="BY40" s="622"/>
      <c r="BZ40" s="622"/>
      <c r="CA40" s="622"/>
      <c r="CB40" s="631"/>
      <c r="CD40" s="636" t="s">
        <v>337</v>
      </c>
      <c r="CE40" s="637"/>
      <c r="CF40" s="637"/>
      <c r="CG40" s="637"/>
      <c r="CH40" s="637"/>
      <c r="CI40" s="637"/>
      <c r="CJ40" s="637"/>
      <c r="CK40" s="637"/>
      <c r="CL40" s="637"/>
      <c r="CM40" s="637"/>
      <c r="CN40" s="637"/>
      <c r="CO40" s="637"/>
      <c r="CP40" s="637"/>
      <c r="CQ40" s="638"/>
      <c r="CR40" s="621">
        <v>65864</v>
      </c>
      <c r="CS40" s="622"/>
      <c r="CT40" s="622"/>
      <c r="CU40" s="622"/>
      <c r="CV40" s="622"/>
      <c r="CW40" s="622"/>
      <c r="CX40" s="622"/>
      <c r="CY40" s="623"/>
      <c r="CZ40" s="626">
        <v>0.4</v>
      </c>
      <c r="DA40" s="655"/>
      <c r="DB40" s="655"/>
      <c r="DC40" s="659"/>
      <c r="DD40" s="630">
        <v>62135</v>
      </c>
      <c r="DE40" s="622"/>
      <c r="DF40" s="622"/>
      <c r="DG40" s="622"/>
      <c r="DH40" s="622"/>
      <c r="DI40" s="622"/>
      <c r="DJ40" s="622"/>
      <c r="DK40" s="623"/>
      <c r="DL40" s="630">
        <v>2150</v>
      </c>
      <c r="DM40" s="622"/>
      <c r="DN40" s="622"/>
      <c r="DO40" s="622"/>
      <c r="DP40" s="622"/>
      <c r="DQ40" s="622"/>
      <c r="DR40" s="622"/>
      <c r="DS40" s="622"/>
      <c r="DT40" s="622"/>
      <c r="DU40" s="622"/>
      <c r="DV40" s="623"/>
      <c r="DW40" s="626">
        <v>0</v>
      </c>
      <c r="DX40" s="655"/>
      <c r="DY40" s="655"/>
      <c r="DZ40" s="655"/>
      <c r="EA40" s="655"/>
      <c r="EB40" s="655"/>
      <c r="EC40" s="656"/>
    </row>
    <row r="41" spans="2:133" ht="11.25" customHeight="1">
      <c r="AQ41" s="708" t="s">
        <v>338</v>
      </c>
      <c r="AR41" s="709"/>
      <c r="AS41" s="709"/>
      <c r="AT41" s="709"/>
      <c r="AU41" s="709"/>
      <c r="AV41" s="709"/>
      <c r="AW41" s="709"/>
      <c r="AX41" s="709"/>
      <c r="AY41" s="710"/>
      <c r="AZ41" s="701">
        <v>915798</v>
      </c>
      <c r="BA41" s="702"/>
      <c r="BB41" s="702"/>
      <c r="BC41" s="702"/>
      <c r="BD41" s="691"/>
      <c r="BE41" s="691"/>
      <c r="BF41" s="693"/>
      <c r="BG41" s="714"/>
      <c r="BH41" s="715"/>
      <c r="BI41" s="715"/>
      <c r="BJ41" s="715"/>
      <c r="BK41" s="715"/>
      <c r="BL41" s="216"/>
      <c r="BM41" s="646" t="s">
        <v>339</v>
      </c>
      <c r="BN41" s="646"/>
      <c r="BO41" s="646"/>
      <c r="BP41" s="646"/>
      <c r="BQ41" s="646"/>
      <c r="BR41" s="646"/>
      <c r="BS41" s="646"/>
      <c r="BT41" s="646"/>
      <c r="BU41" s="647"/>
      <c r="BV41" s="701">
        <v>326</v>
      </c>
      <c r="BW41" s="702"/>
      <c r="BX41" s="702"/>
      <c r="BY41" s="702"/>
      <c r="BZ41" s="702"/>
      <c r="CA41" s="702"/>
      <c r="CB41" s="711"/>
      <c r="CD41" s="636" t="s">
        <v>340</v>
      </c>
      <c r="CE41" s="637"/>
      <c r="CF41" s="637"/>
      <c r="CG41" s="637"/>
      <c r="CH41" s="637"/>
      <c r="CI41" s="637"/>
      <c r="CJ41" s="637"/>
      <c r="CK41" s="637"/>
      <c r="CL41" s="637"/>
      <c r="CM41" s="637"/>
      <c r="CN41" s="637"/>
      <c r="CO41" s="637"/>
      <c r="CP41" s="637"/>
      <c r="CQ41" s="638"/>
      <c r="CR41" s="621" t="s">
        <v>122</v>
      </c>
      <c r="CS41" s="657"/>
      <c r="CT41" s="657"/>
      <c r="CU41" s="657"/>
      <c r="CV41" s="657"/>
      <c r="CW41" s="657"/>
      <c r="CX41" s="657"/>
      <c r="CY41" s="658"/>
      <c r="CZ41" s="626" t="s">
        <v>122</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342</v>
      </c>
      <c r="CE42" s="619"/>
      <c r="CF42" s="619"/>
      <c r="CG42" s="619"/>
      <c r="CH42" s="619"/>
      <c r="CI42" s="619"/>
      <c r="CJ42" s="619"/>
      <c r="CK42" s="619"/>
      <c r="CL42" s="619"/>
      <c r="CM42" s="619"/>
      <c r="CN42" s="619"/>
      <c r="CO42" s="619"/>
      <c r="CP42" s="619"/>
      <c r="CQ42" s="620"/>
      <c r="CR42" s="621">
        <v>2100734</v>
      </c>
      <c r="CS42" s="622"/>
      <c r="CT42" s="622"/>
      <c r="CU42" s="622"/>
      <c r="CV42" s="622"/>
      <c r="CW42" s="622"/>
      <c r="CX42" s="622"/>
      <c r="CY42" s="623"/>
      <c r="CZ42" s="626">
        <v>12.4</v>
      </c>
      <c r="DA42" s="627"/>
      <c r="DB42" s="627"/>
      <c r="DC42" s="722"/>
      <c r="DD42" s="630">
        <v>798573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344</v>
      </c>
      <c r="CE43" s="619"/>
      <c r="CF43" s="619"/>
      <c r="CG43" s="619"/>
      <c r="CH43" s="619"/>
      <c r="CI43" s="619"/>
      <c r="CJ43" s="619"/>
      <c r="CK43" s="619"/>
      <c r="CL43" s="619"/>
      <c r="CM43" s="619"/>
      <c r="CN43" s="619"/>
      <c r="CO43" s="619"/>
      <c r="CP43" s="619"/>
      <c r="CQ43" s="620"/>
      <c r="CR43" s="621">
        <v>51311</v>
      </c>
      <c r="CS43" s="657"/>
      <c r="CT43" s="657"/>
      <c r="CU43" s="657"/>
      <c r="CV43" s="657"/>
      <c r="CW43" s="657"/>
      <c r="CX43" s="657"/>
      <c r="CY43" s="658"/>
      <c r="CZ43" s="626">
        <v>0.3</v>
      </c>
      <c r="DA43" s="655"/>
      <c r="DB43" s="655"/>
      <c r="DC43" s="659"/>
      <c r="DD43" s="630">
        <v>33839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345</v>
      </c>
      <c r="CD44" s="733" t="s">
        <v>297</v>
      </c>
      <c r="CE44" s="734"/>
      <c r="CF44" s="618" t="s">
        <v>346</v>
      </c>
      <c r="CG44" s="619"/>
      <c r="CH44" s="619"/>
      <c r="CI44" s="619"/>
      <c r="CJ44" s="619"/>
      <c r="CK44" s="619"/>
      <c r="CL44" s="619"/>
      <c r="CM44" s="619"/>
      <c r="CN44" s="619"/>
      <c r="CO44" s="619"/>
      <c r="CP44" s="619"/>
      <c r="CQ44" s="620"/>
      <c r="CR44" s="621">
        <v>2091338</v>
      </c>
      <c r="CS44" s="622"/>
      <c r="CT44" s="622"/>
      <c r="CU44" s="622"/>
      <c r="CV44" s="622"/>
      <c r="CW44" s="622"/>
      <c r="CX44" s="622"/>
      <c r="CY44" s="623"/>
      <c r="CZ44" s="626">
        <v>12.4</v>
      </c>
      <c r="DA44" s="627"/>
      <c r="DB44" s="627"/>
      <c r="DC44" s="722"/>
      <c r="DD44" s="630">
        <v>796014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347</v>
      </c>
      <c r="CG45" s="619"/>
      <c r="CH45" s="619"/>
      <c r="CI45" s="619"/>
      <c r="CJ45" s="619"/>
      <c r="CK45" s="619"/>
      <c r="CL45" s="619"/>
      <c r="CM45" s="619"/>
      <c r="CN45" s="619"/>
      <c r="CO45" s="619"/>
      <c r="CP45" s="619"/>
      <c r="CQ45" s="620"/>
      <c r="CR45" s="621">
        <v>566502</v>
      </c>
      <c r="CS45" s="657"/>
      <c r="CT45" s="657"/>
      <c r="CU45" s="657"/>
      <c r="CV45" s="657"/>
      <c r="CW45" s="657"/>
      <c r="CX45" s="657"/>
      <c r="CY45" s="658"/>
      <c r="CZ45" s="626">
        <v>3.3</v>
      </c>
      <c r="DA45" s="655"/>
      <c r="DB45" s="655"/>
      <c r="DC45" s="659"/>
      <c r="DD45" s="630">
        <v>46491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348</v>
      </c>
      <c r="CG46" s="619"/>
      <c r="CH46" s="619"/>
      <c r="CI46" s="619"/>
      <c r="CJ46" s="619"/>
      <c r="CK46" s="619"/>
      <c r="CL46" s="619"/>
      <c r="CM46" s="619"/>
      <c r="CN46" s="619"/>
      <c r="CO46" s="619"/>
      <c r="CP46" s="619"/>
      <c r="CQ46" s="620"/>
      <c r="CR46" s="621">
        <v>1385859</v>
      </c>
      <c r="CS46" s="622"/>
      <c r="CT46" s="622"/>
      <c r="CU46" s="622"/>
      <c r="CV46" s="622"/>
      <c r="CW46" s="622"/>
      <c r="CX46" s="622"/>
      <c r="CY46" s="623"/>
      <c r="CZ46" s="626">
        <v>8.1999999999999993</v>
      </c>
      <c r="DA46" s="627"/>
      <c r="DB46" s="627"/>
      <c r="DC46" s="722"/>
      <c r="DD46" s="630">
        <v>675346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349</v>
      </c>
      <c r="CG47" s="619"/>
      <c r="CH47" s="619"/>
      <c r="CI47" s="619"/>
      <c r="CJ47" s="619"/>
      <c r="CK47" s="619"/>
      <c r="CL47" s="619"/>
      <c r="CM47" s="619"/>
      <c r="CN47" s="619"/>
      <c r="CO47" s="619"/>
      <c r="CP47" s="619"/>
      <c r="CQ47" s="620"/>
      <c r="CR47" s="621">
        <v>9396</v>
      </c>
      <c r="CS47" s="657"/>
      <c r="CT47" s="657"/>
      <c r="CU47" s="657"/>
      <c r="CV47" s="657"/>
      <c r="CW47" s="657"/>
      <c r="CX47" s="657"/>
      <c r="CY47" s="658"/>
      <c r="CZ47" s="626">
        <v>0.1</v>
      </c>
      <c r="DA47" s="655"/>
      <c r="DB47" s="655"/>
      <c r="DC47" s="659"/>
      <c r="DD47" s="630">
        <v>2559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350</v>
      </c>
      <c r="CG48" s="619"/>
      <c r="CH48" s="619"/>
      <c r="CI48" s="619"/>
      <c r="CJ48" s="619"/>
      <c r="CK48" s="619"/>
      <c r="CL48" s="619"/>
      <c r="CM48" s="619"/>
      <c r="CN48" s="619"/>
      <c r="CO48" s="619"/>
      <c r="CP48" s="619"/>
      <c r="CQ48" s="620"/>
      <c r="CR48" s="621" t="s">
        <v>219</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351</v>
      </c>
      <c r="CE49" s="667"/>
      <c r="CF49" s="667"/>
      <c r="CG49" s="667"/>
      <c r="CH49" s="667"/>
      <c r="CI49" s="667"/>
      <c r="CJ49" s="667"/>
      <c r="CK49" s="667"/>
      <c r="CL49" s="667"/>
      <c r="CM49" s="667"/>
      <c r="CN49" s="667"/>
      <c r="CO49" s="667"/>
      <c r="CP49" s="667"/>
      <c r="CQ49" s="668"/>
      <c r="CR49" s="701">
        <v>16922051</v>
      </c>
      <c r="CS49" s="691"/>
      <c r="CT49" s="691"/>
      <c r="CU49" s="691"/>
      <c r="CV49" s="691"/>
      <c r="CW49" s="691"/>
      <c r="CX49" s="691"/>
      <c r="CY49" s="723"/>
      <c r="CZ49" s="706">
        <v>100</v>
      </c>
      <c r="DA49" s="724"/>
      <c r="DB49" s="724"/>
      <c r="DC49" s="725"/>
      <c r="DD49" s="726">
        <v>12463531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e7fLkhH+9SBeoc7ck9oyWQV4MWVszqM4+LB/e+ezD5fT2AeScltAbKs6dIaYFmUVho7vhypXueOV0JBVBuFx3g==" saltValue="0txyIGhVN88teXq4K5863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353</v>
      </c>
      <c r="DK2" s="769"/>
      <c r="DL2" s="769"/>
      <c r="DM2" s="769"/>
      <c r="DN2" s="769"/>
      <c r="DO2" s="770"/>
      <c r="DP2" s="229"/>
      <c r="DQ2" s="768" t="s">
        <v>354</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355</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357</v>
      </c>
      <c r="B5" s="763"/>
      <c r="C5" s="763"/>
      <c r="D5" s="763"/>
      <c r="E5" s="763"/>
      <c r="F5" s="763"/>
      <c r="G5" s="763"/>
      <c r="H5" s="763"/>
      <c r="I5" s="763"/>
      <c r="J5" s="763"/>
      <c r="K5" s="763"/>
      <c r="L5" s="763"/>
      <c r="M5" s="763"/>
      <c r="N5" s="763"/>
      <c r="O5" s="763"/>
      <c r="P5" s="764"/>
      <c r="Q5" s="739" t="s">
        <v>358</v>
      </c>
      <c r="R5" s="740"/>
      <c r="S5" s="740"/>
      <c r="T5" s="740"/>
      <c r="U5" s="741"/>
      <c r="V5" s="739" t="s">
        <v>359</v>
      </c>
      <c r="W5" s="740"/>
      <c r="X5" s="740"/>
      <c r="Y5" s="740"/>
      <c r="Z5" s="741"/>
      <c r="AA5" s="739" t="s">
        <v>360</v>
      </c>
      <c r="AB5" s="740"/>
      <c r="AC5" s="740"/>
      <c r="AD5" s="740"/>
      <c r="AE5" s="740"/>
      <c r="AF5" s="772" t="s">
        <v>361</v>
      </c>
      <c r="AG5" s="740"/>
      <c r="AH5" s="740"/>
      <c r="AI5" s="740"/>
      <c r="AJ5" s="751"/>
      <c r="AK5" s="740" t="s">
        <v>362</v>
      </c>
      <c r="AL5" s="740"/>
      <c r="AM5" s="740"/>
      <c r="AN5" s="740"/>
      <c r="AO5" s="741"/>
      <c r="AP5" s="739" t="s">
        <v>363</v>
      </c>
      <c r="AQ5" s="740"/>
      <c r="AR5" s="740"/>
      <c r="AS5" s="740"/>
      <c r="AT5" s="741"/>
      <c r="AU5" s="739" t="s">
        <v>364</v>
      </c>
      <c r="AV5" s="740"/>
      <c r="AW5" s="740"/>
      <c r="AX5" s="740"/>
      <c r="AY5" s="751"/>
      <c r="AZ5" s="236"/>
      <c r="BA5" s="236"/>
      <c r="BB5" s="236"/>
      <c r="BC5" s="236"/>
      <c r="BD5" s="236"/>
      <c r="BE5" s="237"/>
      <c r="BF5" s="237"/>
      <c r="BG5" s="237"/>
      <c r="BH5" s="237"/>
      <c r="BI5" s="237"/>
      <c r="BJ5" s="237"/>
      <c r="BK5" s="237"/>
      <c r="BL5" s="237"/>
      <c r="BM5" s="237"/>
      <c r="BN5" s="237"/>
      <c r="BO5" s="237"/>
      <c r="BP5" s="237"/>
      <c r="BQ5" s="762" t="s">
        <v>365</v>
      </c>
      <c r="BR5" s="763"/>
      <c r="BS5" s="763"/>
      <c r="BT5" s="763"/>
      <c r="BU5" s="763"/>
      <c r="BV5" s="763"/>
      <c r="BW5" s="763"/>
      <c r="BX5" s="763"/>
      <c r="BY5" s="763"/>
      <c r="BZ5" s="763"/>
      <c r="CA5" s="763"/>
      <c r="CB5" s="763"/>
      <c r="CC5" s="763"/>
      <c r="CD5" s="763"/>
      <c r="CE5" s="763"/>
      <c r="CF5" s="763"/>
      <c r="CG5" s="764"/>
      <c r="CH5" s="739" t="s">
        <v>366</v>
      </c>
      <c r="CI5" s="740"/>
      <c r="CJ5" s="740"/>
      <c r="CK5" s="740"/>
      <c r="CL5" s="741"/>
      <c r="CM5" s="739" t="s">
        <v>367</v>
      </c>
      <c r="CN5" s="740"/>
      <c r="CO5" s="740"/>
      <c r="CP5" s="740"/>
      <c r="CQ5" s="741"/>
      <c r="CR5" s="739" t="s">
        <v>368</v>
      </c>
      <c r="CS5" s="740"/>
      <c r="CT5" s="740"/>
      <c r="CU5" s="740"/>
      <c r="CV5" s="741"/>
      <c r="CW5" s="739" t="s">
        <v>369</v>
      </c>
      <c r="CX5" s="740"/>
      <c r="CY5" s="740"/>
      <c r="CZ5" s="740"/>
      <c r="DA5" s="741"/>
      <c r="DB5" s="739" t="s">
        <v>370</v>
      </c>
      <c r="DC5" s="740"/>
      <c r="DD5" s="740"/>
      <c r="DE5" s="740"/>
      <c r="DF5" s="741"/>
      <c r="DG5" s="745" t="s">
        <v>371</v>
      </c>
      <c r="DH5" s="746"/>
      <c r="DI5" s="746"/>
      <c r="DJ5" s="746"/>
      <c r="DK5" s="747"/>
      <c r="DL5" s="745" t="s">
        <v>372</v>
      </c>
      <c r="DM5" s="746"/>
      <c r="DN5" s="746"/>
      <c r="DO5" s="746"/>
      <c r="DP5" s="747"/>
      <c r="DQ5" s="739" t="s">
        <v>373</v>
      </c>
      <c r="DR5" s="740"/>
      <c r="DS5" s="740"/>
      <c r="DT5" s="740"/>
      <c r="DU5" s="741"/>
      <c r="DV5" s="739" t="s">
        <v>364</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374</v>
      </c>
      <c r="C7" s="754"/>
      <c r="D7" s="754"/>
      <c r="E7" s="754"/>
      <c r="F7" s="754"/>
      <c r="G7" s="754"/>
      <c r="H7" s="754"/>
      <c r="I7" s="754"/>
      <c r="J7" s="754"/>
      <c r="K7" s="754"/>
      <c r="L7" s="754"/>
      <c r="M7" s="754"/>
      <c r="N7" s="754"/>
      <c r="O7" s="754"/>
      <c r="P7" s="755"/>
      <c r="Q7" s="756">
        <v>17769</v>
      </c>
      <c r="R7" s="757"/>
      <c r="S7" s="757"/>
      <c r="T7" s="757"/>
      <c r="U7" s="757"/>
      <c r="V7" s="757">
        <v>16871</v>
      </c>
      <c r="W7" s="757"/>
      <c r="X7" s="757"/>
      <c r="Y7" s="757"/>
      <c r="Z7" s="757"/>
      <c r="AA7" s="757">
        <v>898</v>
      </c>
      <c r="AB7" s="757"/>
      <c r="AC7" s="757"/>
      <c r="AD7" s="757"/>
      <c r="AE7" s="758"/>
      <c r="AF7" s="759">
        <v>827</v>
      </c>
      <c r="AG7" s="760"/>
      <c r="AH7" s="760"/>
      <c r="AI7" s="760"/>
      <c r="AJ7" s="761"/>
      <c r="AK7" s="796">
        <v>10</v>
      </c>
      <c r="AL7" s="797"/>
      <c r="AM7" s="797"/>
      <c r="AN7" s="797"/>
      <c r="AO7" s="797"/>
      <c r="AP7" s="797">
        <v>21289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588</v>
      </c>
      <c r="BT7" s="801"/>
      <c r="BU7" s="801"/>
      <c r="BV7" s="801"/>
      <c r="BW7" s="801"/>
      <c r="BX7" s="801"/>
      <c r="BY7" s="801"/>
      <c r="BZ7" s="801"/>
      <c r="CA7" s="801"/>
      <c r="CB7" s="801"/>
      <c r="CC7" s="801"/>
      <c r="CD7" s="801"/>
      <c r="CE7" s="801"/>
      <c r="CF7" s="801"/>
      <c r="CG7" s="802"/>
      <c r="CH7" s="793">
        <v>1</v>
      </c>
      <c r="CI7" s="794"/>
      <c r="CJ7" s="794"/>
      <c r="CK7" s="794"/>
      <c r="CL7" s="795"/>
      <c r="CM7" s="793">
        <v>39</v>
      </c>
      <c r="CN7" s="794"/>
      <c r="CO7" s="794"/>
      <c r="CP7" s="794"/>
      <c r="CQ7" s="795"/>
      <c r="CR7" s="793">
        <v>10</v>
      </c>
      <c r="CS7" s="794"/>
      <c r="CT7" s="794"/>
      <c r="CU7" s="794"/>
      <c r="CV7" s="795"/>
      <c r="CW7" s="793" t="s">
        <v>586</v>
      </c>
      <c r="CX7" s="794"/>
      <c r="CY7" s="794"/>
      <c r="CZ7" s="794"/>
      <c r="DA7" s="795"/>
      <c r="DB7" s="793" t="s">
        <v>586</v>
      </c>
      <c r="DC7" s="794"/>
      <c r="DD7" s="794"/>
      <c r="DE7" s="794"/>
      <c r="DF7" s="795"/>
      <c r="DG7" s="793" t="s">
        <v>586</v>
      </c>
      <c r="DH7" s="794"/>
      <c r="DI7" s="794"/>
      <c r="DJ7" s="794"/>
      <c r="DK7" s="795"/>
      <c r="DL7" s="793" t="s">
        <v>590</v>
      </c>
      <c r="DM7" s="794"/>
      <c r="DN7" s="794"/>
      <c r="DO7" s="794"/>
      <c r="DP7" s="795"/>
      <c r="DQ7" s="793" t="s">
        <v>586</v>
      </c>
      <c r="DR7" s="794"/>
      <c r="DS7" s="794"/>
      <c r="DT7" s="794"/>
      <c r="DU7" s="795"/>
      <c r="DV7" s="774"/>
      <c r="DW7" s="775"/>
      <c r="DX7" s="775"/>
      <c r="DY7" s="775"/>
      <c r="DZ7" s="776"/>
      <c r="EA7" s="234"/>
    </row>
    <row r="8" spans="1:131" s="235" customFormat="1" ht="26.25" customHeight="1">
      <c r="A8" s="241">
        <v>2</v>
      </c>
      <c r="B8" s="777" t="s">
        <v>375</v>
      </c>
      <c r="C8" s="778"/>
      <c r="D8" s="778"/>
      <c r="E8" s="778"/>
      <c r="F8" s="778"/>
      <c r="G8" s="778"/>
      <c r="H8" s="778"/>
      <c r="I8" s="778"/>
      <c r="J8" s="778"/>
      <c r="K8" s="778"/>
      <c r="L8" s="778"/>
      <c r="M8" s="778"/>
      <c r="N8" s="778"/>
      <c r="O8" s="778"/>
      <c r="P8" s="779"/>
      <c r="Q8" s="780">
        <v>86</v>
      </c>
      <c r="R8" s="781"/>
      <c r="S8" s="781"/>
      <c r="T8" s="781"/>
      <c r="U8" s="781"/>
      <c r="V8" s="781">
        <v>84</v>
      </c>
      <c r="W8" s="781"/>
      <c r="X8" s="781"/>
      <c r="Y8" s="781"/>
      <c r="Z8" s="781"/>
      <c r="AA8" s="781">
        <v>2</v>
      </c>
      <c r="AB8" s="781"/>
      <c r="AC8" s="781"/>
      <c r="AD8" s="781"/>
      <c r="AE8" s="782"/>
      <c r="AF8" s="783">
        <v>2</v>
      </c>
      <c r="AG8" s="784"/>
      <c r="AH8" s="784"/>
      <c r="AI8" s="784"/>
      <c r="AJ8" s="785"/>
      <c r="AK8" s="786" t="s">
        <v>586</v>
      </c>
      <c r="AL8" s="787"/>
      <c r="AM8" s="787"/>
      <c r="AN8" s="787"/>
      <c r="AO8" s="787"/>
      <c r="AP8" s="787" t="s">
        <v>586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589</v>
      </c>
      <c r="BT8" s="791"/>
      <c r="BU8" s="791"/>
      <c r="BV8" s="791"/>
      <c r="BW8" s="791"/>
      <c r="BX8" s="791"/>
      <c r="BY8" s="791"/>
      <c r="BZ8" s="791"/>
      <c r="CA8" s="791"/>
      <c r="CB8" s="791"/>
      <c r="CC8" s="791"/>
      <c r="CD8" s="791"/>
      <c r="CE8" s="791"/>
      <c r="CF8" s="791"/>
      <c r="CG8" s="792"/>
      <c r="CH8" s="803">
        <v>-5</v>
      </c>
      <c r="CI8" s="804"/>
      <c r="CJ8" s="804"/>
      <c r="CK8" s="804"/>
      <c r="CL8" s="805"/>
      <c r="CM8" s="803">
        <v>151</v>
      </c>
      <c r="CN8" s="804"/>
      <c r="CO8" s="804"/>
      <c r="CP8" s="804"/>
      <c r="CQ8" s="805"/>
      <c r="CR8" s="803">
        <v>215</v>
      </c>
      <c r="CS8" s="804"/>
      <c r="CT8" s="804"/>
      <c r="CU8" s="804"/>
      <c r="CV8" s="805"/>
      <c r="CW8" s="803" t="s">
        <v>586</v>
      </c>
      <c r="CX8" s="804"/>
      <c r="CY8" s="804"/>
      <c r="CZ8" s="804"/>
      <c r="DA8" s="805"/>
      <c r="DB8" s="803" t="s">
        <v>591</v>
      </c>
      <c r="DC8" s="804"/>
      <c r="DD8" s="804"/>
      <c r="DE8" s="804"/>
      <c r="DF8" s="805"/>
      <c r="DG8" s="803" t="s">
        <v>586</v>
      </c>
      <c r="DH8" s="804"/>
      <c r="DI8" s="804"/>
      <c r="DJ8" s="804"/>
      <c r="DK8" s="805"/>
      <c r="DL8" s="803" t="s">
        <v>586</v>
      </c>
      <c r="DM8" s="804"/>
      <c r="DN8" s="804"/>
      <c r="DO8" s="804"/>
      <c r="DP8" s="805"/>
      <c r="DQ8" s="803" t="s">
        <v>586</v>
      </c>
      <c r="DR8" s="804"/>
      <c r="DS8" s="804"/>
      <c r="DT8" s="804"/>
      <c r="DU8" s="805"/>
      <c r="DV8" s="806"/>
      <c r="DW8" s="807"/>
      <c r="DX8" s="807"/>
      <c r="DY8" s="807"/>
      <c r="DZ8" s="808"/>
      <c r="EA8" s="234"/>
    </row>
    <row r="9" spans="1:131" s="235" customFormat="1" ht="26.25" customHeight="1">
      <c r="A9" s="241">
        <v>3</v>
      </c>
      <c r="B9" s="777" t="s">
        <v>376</v>
      </c>
      <c r="C9" s="778"/>
      <c r="D9" s="778"/>
      <c r="E9" s="778"/>
      <c r="F9" s="778"/>
      <c r="G9" s="778"/>
      <c r="H9" s="778"/>
      <c r="I9" s="778"/>
      <c r="J9" s="778"/>
      <c r="K9" s="778"/>
      <c r="L9" s="778"/>
      <c r="M9" s="778"/>
      <c r="N9" s="778"/>
      <c r="O9" s="778"/>
      <c r="P9" s="779"/>
      <c r="Q9" s="780">
        <v>138</v>
      </c>
      <c r="R9" s="781"/>
      <c r="S9" s="781"/>
      <c r="T9" s="781"/>
      <c r="U9" s="781"/>
      <c r="V9" s="781">
        <v>138</v>
      </c>
      <c r="W9" s="781"/>
      <c r="X9" s="781"/>
      <c r="Y9" s="781"/>
      <c r="Z9" s="781"/>
      <c r="AA9" s="781">
        <v>1</v>
      </c>
      <c r="AB9" s="781"/>
      <c r="AC9" s="781"/>
      <c r="AD9" s="781"/>
      <c r="AE9" s="782"/>
      <c r="AF9" s="783">
        <v>1</v>
      </c>
      <c r="AG9" s="784"/>
      <c r="AH9" s="784"/>
      <c r="AI9" s="784"/>
      <c r="AJ9" s="785"/>
      <c r="AK9" s="786" t="s">
        <v>586</v>
      </c>
      <c r="AL9" s="787"/>
      <c r="AM9" s="787"/>
      <c r="AN9" s="787"/>
      <c r="AO9" s="787"/>
      <c r="AP9" s="787" t="s">
        <v>586</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378</v>
      </c>
      <c r="B23" s="812" t="s">
        <v>379</v>
      </c>
      <c r="C23" s="813"/>
      <c r="D23" s="813"/>
      <c r="E23" s="813"/>
      <c r="F23" s="813"/>
      <c r="G23" s="813"/>
      <c r="H23" s="813"/>
      <c r="I23" s="813"/>
      <c r="J23" s="813"/>
      <c r="K23" s="813"/>
      <c r="L23" s="813"/>
      <c r="M23" s="813"/>
      <c r="N23" s="813"/>
      <c r="O23" s="813"/>
      <c r="P23" s="814"/>
      <c r="Q23" s="815">
        <v>17834</v>
      </c>
      <c r="R23" s="816"/>
      <c r="S23" s="816"/>
      <c r="T23" s="816"/>
      <c r="U23" s="816"/>
      <c r="V23" s="816">
        <v>16933</v>
      </c>
      <c r="W23" s="816"/>
      <c r="X23" s="816"/>
      <c r="Y23" s="816"/>
      <c r="Z23" s="816"/>
      <c r="AA23" s="816">
        <v>901</v>
      </c>
      <c r="AB23" s="816"/>
      <c r="AC23" s="816"/>
      <c r="AD23" s="816"/>
      <c r="AE23" s="817"/>
      <c r="AF23" s="818">
        <v>830</v>
      </c>
      <c r="AG23" s="816"/>
      <c r="AH23" s="816"/>
      <c r="AI23" s="816"/>
      <c r="AJ23" s="819"/>
      <c r="AK23" s="820"/>
      <c r="AL23" s="821"/>
      <c r="AM23" s="821"/>
      <c r="AN23" s="821"/>
      <c r="AO23" s="821"/>
      <c r="AP23" s="816">
        <v>21289</v>
      </c>
      <c r="AQ23" s="816"/>
      <c r="AR23" s="816"/>
      <c r="AS23" s="816"/>
      <c r="AT23" s="816"/>
      <c r="AU23" s="822"/>
      <c r="AV23" s="822"/>
      <c r="AW23" s="822"/>
      <c r="AX23" s="822"/>
      <c r="AY23" s="823"/>
      <c r="AZ23" s="831" t="s">
        <v>380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357</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364</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3928</v>
      </c>
      <c r="R28" s="845"/>
      <c r="S28" s="845"/>
      <c r="T28" s="845"/>
      <c r="U28" s="845"/>
      <c r="V28" s="845">
        <v>3851</v>
      </c>
      <c r="W28" s="845"/>
      <c r="X28" s="845"/>
      <c r="Y28" s="845"/>
      <c r="Z28" s="845"/>
      <c r="AA28" s="845">
        <v>78</v>
      </c>
      <c r="AB28" s="845"/>
      <c r="AC28" s="845"/>
      <c r="AD28" s="845"/>
      <c r="AE28" s="846"/>
      <c r="AF28" s="847">
        <v>78</v>
      </c>
      <c r="AG28" s="845"/>
      <c r="AH28" s="845"/>
      <c r="AI28" s="845"/>
      <c r="AJ28" s="848"/>
      <c r="AK28" s="849">
        <v>292</v>
      </c>
      <c r="AL28" s="840"/>
      <c r="AM28" s="840"/>
      <c r="AN28" s="840"/>
      <c r="AO28" s="840"/>
      <c r="AP28" s="840" t="s">
        <v>586</v>
      </c>
      <c r="AQ28" s="840"/>
      <c r="AR28" s="840"/>
      <c r="AS28" s="840"/>
      <c r="AT28" s="840"/>
      <c r="AU28" s="840" t="s">
        <v>586</v>
      </c>
      <c r="AV28" s="840"/>
      <c r="AW28" s="840"/>
      <c r="AX28" s="840"/>
      <c r="AY28" s="840"/>
      <c r="AZ28" s="841" t="s">
        <v>586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3192</v>
      </c>
      <c r="R29" s="781"/>
      <c r="S29" s="781"/>
      <c r="T29" s="781"/>
      <c r="U29" s="781"/>
      <c r="V29" s="781">
        <v>3139</v>
      </c>
      <c r="W29" s="781"/>
      <c r="X29" s="781"/>
      <c r="Y29" s="781"/>
      <c r="Z29" s="781"/>
      <c r="AA29" s="781">
        <v>53</v>
      </c>
      <c r="AB29" s="781"/>
      <c r="AC29" s="781"/>
      <c r="AD29" s="781"/>
      <c r="AE29" s="782"/>
      <c r="AF29" s="783">
        <v>53</v>
      </c>
      <c r="AG29" s="784"/>
      <c r="AH29" s="784"/>
      <c r="AI29" s="784"/>
      <c r="AJ29" s="785"/>
      <c r="AK29" s="852">
        <v>478</v>
      </c>
      <c r="AL29" s="853"/>
      <c r="AM29" s="853"/>
      <c r="AN29" s="853"/>
      <c r="AO29" s="853"/>
      <c r="AP29" s="853" t="s">
        <v>586</v>
      </c>
      <c r="AQ29" s="853"/>
      <c r="AR29" s="853"/>
      <c r="AS29" s="853"/>
      <c r="AT29" s="853"/>
      <c r="AU29" s="853" t="s">
        <v>586</v>
      </c>
      <c r="AV29" s="853"/>
      <c r="AW29" s="853"/>
      <c r="AX29" s="853"/>
      <c r="AY29" s="853"/>
      <c r="AZ29" s="854" t="s">
        <v>586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393</v>
      </c>
      <c r="C30" s="778"/>
      <c r="D30" s="778"/>
      <c r="E30" s="778"/>
      <c r="F30" s="778"/>
      <c r="G30" s="778"/>
      <c r="H30" s="778"/>
      <c r="I30" s="778"/>
      <c r="J30" s="778"/>
      <c r="K30" s="778"/>
      <c r="L30" s="778"/>
      <c r="M30" s="778"/>
      <c r="N30" s="778"/>
      <c r="O30" s="778"/>
      <c r="P30" s="779"/>
      <c r="Q30" s="780">
        <v>309</v>
      </c>
      <c r="R30" s="781"/>
      <c r="S30" s="781"/>
      <c r="T30" s="781"/>
      <c r="U30" s="781"/>
      <c r="V30" s="781">
        <v>299</v>
      </c>
      <c r="W30" s="781"/>
      <c r="X30" s="781"/>
      <c r="Y30" s="781"/>
      <c r="Z30" s="781"/>
      <c r="AA30" s="781">
        <v>10</v>
      </c>
      <c r="AB30" s="781"/>
      <c r="AC30" s="781"/>
      <c r="AD30" s="781"/>
      <c r="AE30" s="782"/>
      <c r="AF30" s="783">
        <v>10</v>
      </c>
      <c r="AG30" s="784"/>
      <c r="AH30" s="784"/>
      <c r="AI30" s="784"/>
      <c r="AJ30" s="785"/>
      <c r="AK30" s="852">
        <v>112</v>
      </c>
      <c r="AL30" s="853"/>
      <c r="AM30" s="853"/>
      <c r="AN30" s="853"/>
      <c r="AO30" s="853"/>
      <c r="AP30" s="853" t="s">
        <v>586</v>
      </c>
      <c r="AQ30" s="853"/>
      <c r="AR30" s="853"/>
      <c r="AS30" s="853"/>
      <c r="AT30" s="853"/>
      <c r="AU30" s="853" t="s">
        <v>586</v>
      </c>
      <c r="AV30" s="853"/>
      <c r="AW30" s="853"/>
      <c r="AX30" s="853"/>
      <c r="AY30" s="853"/>
      <c r="AZ30" s="854" t="s">
        <v>586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394</v>
      </c>
      <c r="C31" s="778"/>
      <c r="D31" s="778"/>
      <c r="E31" s="778"/>
      <c r="F31" s="778"/>
      <c r="G31" s="778"/>
      <c r="H31" s="778"/>
      <c r="I31" s="778"/>
      <c r="J31" s="778"/>
      <c r="K31" s="778"/>
      <c r="L31" s="778"/>
      <c r="M31" s="778"/>
      <c r="N31" s="778"/>
      <c r="O31" s="778"/>
      <c r="P31" s="779"/>
      <c r="Q31" s="780">
        <v>750</v>
      </c>
      <c r="R31" s="781"/>
      <c r="S31" s="781"/>
      <c r="T31" s="781"/>
      <c r="U31" s="781"/>
      <c r="V31" s="781">
        <v>745</v>
      </c>
      <c r="W31" s="781"/>
      <c r="X31" s="781"/>
      <c r="Y31" s="781"/>
      <c r="Z31" s="781"/>
      <c r="AA31" s="781">
        <v>4</v>
      </c>
      <c r="AB31" s="781"/>
      <c r="AC31" s="781"/>
      <c r="AD31" s="781"/>
      <c r="AE31" s="782"/>
      <c r="AF31" s="783">
        <v>605</v>
      </c>
      <c r="AG31" s="784"/>
      <c r="AH31" s="784"/>
      <c r="AI31" s="784"/>
      <c r="AJ31" s="785"/>
      <c r="AK31" s="852">
        <v>242</v>
      </c>
      <c r="AL31" s="853"/>
      <c r="AM31" s="853"/>
      <c r="AN31" s="853"/>
      <c r="AO31" s="853"/>
      <c r="AP31" s="853">
        <v>3751</v>
      </c>
      <c r="AQ31" s="853"/>
      <c r="AR31" s="853"/>
      <c r="AS31" s="853"/>
      <c r="AT31" s="853"/>
      <c r="AU31" s="853">
        <v>1549</v>
      </c>
      <c r="AV31" s="853"/>
      <c r="AW31" s="853"/>
      <c r="AX31" s="853"/>
      <c r="AY31" s="853"/>
      <c r="AZ31" s="854" t="s">
        <v>586</v>
      </c>
      <c r="BA31" s="854"/>
      <c r="BB31" s="854"/>
      <c r="BC31" s="854"/>
      <c r="BD31" s="854"/>
      <c r="BE31" s="850" t="s">
        <v>395</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396</v>
      </c>
      <c r="C32" s="778"/>
      <c r="D32" s="778"/>
      <c r="E32" s="778"/>
      <c r="F32" s="778"/>
      <c r="G32" s="778"/>
      <c r="H32" s="778"/>
      <c r="I32" s="778"/>
      <c r="J32" s="778"/>
      <c r="K32" s="778"/>
      <c r="L32" s="778"/>
      <c r="M32" s="778"/>
      <c r="N32" s="778"/>
      <c r="O32" s="778"/>
      <c r="P32" s="779"/>
      <c r="Q32" s="780">
        <v>613</v>
      </c>
      <c r="R32" s="781"/>
      <c r="S32" s="781"/>
      <c r="T32" s="781"/>
      <c r="U32" s="781"/>
      <c r="V32" s="781">
        <v>606</v>
      </c>
      <c r="W32" s="781"/>
      <c r="X32" s="781"/>
      <c r="Y32" s="781"/>
      <c r="Z32" s="781"/>
      <c r="AA32" s="781">
        <v>7</v>
      </c>
      <c r="AB32" s="781"/>
      <c r="AC32" s="781"/>
      <c r="AD32" s="781"/>
      <c r="AE32" s="782"/>
      <c r="AF32" s="783">
        <v>239</v>
      </c>
      <c r="AG32" s="784"/>
      <c r="AH32" s="784"/>
      <c r="AI32" s="784"/>
      <c r="AJ32" s="785"/>
      <c r="AK32" s="852">
        <v>184</v>
      </c>
      <c r="AL32" s="853"/>
      <c r="AM32" s="853"/>
      <c r="AN32" s="853"/>
      <c r="AO32" s="853"/>
      <c r="AP32" s="853" t="s">
        <v>586</v>
      </c>
      <c r="AQ32" s="853"/>
      <c r="AR32" s="853"/>
      <c r="AS32" s="853"/>
      <c r="AT32" s="853"/>
      <c r="AU32" s="853" t="s">
        <v>586</v>
      </c>
      <c r="AV32" s="853"/>
      <c r="AW32" s="853"/>
      <c r="AX32" s="853"/>
      <c r="AY32" s="853"/>
      <c r="AZ32" s="854" t="s">
        <v>586</v>
      </c>
      <c r="BA32" s="854"/>
      <c r="BB32" s="854"/>
      <c r="BC32" s="854"/>
      <c r="BD32" s="854"/>
      <c r="BE32" s="850" t="s">
        <v>395</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397</v>
      </c>
      <c r="C33" s="778"/>
      <c r="D33" s="778"/>
      <c r="E33" s="778"/>
      <c r="F33" s="778"/>
      <c r="G33" s="778"/>
      <c r="H33" s="778"/>
      <c r="I33" s="778"/>
      <c r="J33" s="778"/>
      <c r="K33" s="778"/>
      <c r="L33" s="778"/>
      <c r="M33" s="778"/>
      <c r="N33" s="778"/>
      <c r="O33" s="778"/>
      <c r="P33" s="779"/>
      <c r="Q33" s="780">
        <v>134</v>
      </c>
      <c r="R33" s="781"/>
      <c r="S33" s="781"/>
      <c r="T33" s="781"/>
      <c r="U33" s="781"/>
      <c r="V33" s="781">
        <v>132</v>
      </c>
      <c r="W33" s="781"/>
      <c r="X33" s="781"/>
      <c r="Y33" s="781"/>
      <c r="Z33" s="781"/>
      <c r="AA33" s="781">
        <v>2</v>
      </c>
      <c r="AB33" s="781"/>
      <c r="AC33" s="781"/>
      <c r="AD33" s="781"/>
      <c r="AE33" s="782"/>
      <c r="AF33" s="783">
        <v>2</v>
      </c>
      <c r="AG33" s="784"/>
      <c r="AH33" s="784"/>
      <c r="AI33" s="784"/>
      <c r="AJ33" s="785"/>
      <c r="AK33" s="852">
        <v>107</v>
      </c>
      <c r="AL33" s="853"/>
      <c r="AM33" s="853"/>
      <c r="AN33" s="853"/>
      <c r="AO33" s="853"/>
      <c r="AP33" s="853">
        <v>785</v>
      </c>
      <c r="AQ33" s="853"/>
      <c r="AR33" s="853"/>
      <c r="AS33" s="853"/>
      <c r="AT33" s="853"/>
      <c r="AU33" s="853">
        <v>732</v>
      </c>
      <c r="AV33" s="853"/>
      <c r="AW33" s="853"/>
      <c r="AX33" s="853"/>
      <c r="AY33" s="853"/>
      <c r="AZ33" s="854" t="s">
        <v>586</v>
      </c>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399</v>
      </c>
      <c r="C34" s="778"/>
      <c r="D34" s="778"/>
      <c r="E34" s="778"/>
      <c r="F34" s="778"/>
      <c r="G34" s="778"/>
      <c r="H34" s="778"/>
      <c r="I34" s="778"/>
      <c r="J34" s="778"/>
      <c r="K34" s="778"/>
      <c r="L34" s="778"/>
      <c r="M34" s="778"/>
      <c r="N34" s="778"/>
      <c r="O34" s="778"/>
      <c r="P34" s="779"/>
      <c r="Q34" s="780">
        <v>146</v>
      </c>
      <c r="R34" s="781"/>
      <c r="S34" s="781"/>
      <c r="T34" s="781"/>
      <c r="U34" s="781"/>
      <c r="V34" s="781">
        <v>145</v>
      </c>
      <c r="W34" s="781"/>
      <c r="X34" s="781"/>
      <c r="Y34" s="781"/>
      <c r="Z34" s="781"/>
      <c r="AA34" s="781">
        <v>1</v>
      </c>
      <c r="AB34" s="781"/>
      <c r="AC34" s="781"/>
      <c r="AD34" s="781"/>
      <c r="AE34" s="782"/>
      <c r="AF34" s="783">
        <v>1</v>
      </c>
      <c r="AG34" s="784"/>
      <c r="AH34" s="784"/>
      <c r="AI34" s="784"/>
      <c r="AJ34" s="785"/>
      <c r="AK34" s="852">
        <v>40</v>
      </c>
      <c r="AL34" s="853"/>
      <c r="AM34" s="853"/>
      <c r="AN34" s="853"/>
      <c r="AO34" s="853"/>
      <c r="AP34" s="853">
        <v>195</v>
      </c>
      <c r="AQ34" s="853"/>
      <c r="AR34" s="853"/>
      <c r="AS34" s="853"/>
      <c r="AT34" s="853"/>
      <c r="AU34" s="853">
        <v>154</v>
      </c>
      <c r="AV34" s="853"/>
      <c r="AW34" s="853"/>
      <c r="AX34" s="853"/>
      <c r="AY34" s="853"/>
      <c r="AZ34" s="854" t="s">
        <v>586</v>
      </c>
      <c r="BA34" s="854"/>
      <c r="BB34" s="854"/>
      <c r="BC34" s="854"/>
      <c r="BD34" s="854"/>
      <c r="BE34" s="850" t="s">
        <v>398</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400</v>
      </c>
      <c r="C35" s="778"/>
      <c r="D35" s="778"/>
      <c r="E35" s="778"/>
      <c r="F35" s="778"/>
      <c r="G35" s="778"/>
      <c r="H35" s="778"/>
      <c r="I35" s="778"/>
      <c r="J35" s="778"/>
      <c r="K35" s="778"/>
      <c r="L35" s="778"/>
      <c r="M35" s="778"/>
      <c r="N35" s="778"/>
      <c r="O35" s="778"/>
      <c r="P35" s="779"/>
      <c r="Q35" s="780">
        <v>25</v>
      </c>
      <c r="R35" s="781"/>
      <c r="S35" s="781"/>
      <c r="T35" s="781"/>
      <c r="U35" s="781"/>
      <c r="V35" s="781">
        <v>25</v>
      </c>
      <c r="W35" s="781"/>
      <c r="X35" s="781"/>
      <c r="Y35" s="781"/>
      <c r="Z35" s="781"/>
      <c r="AA35" s="781">
        <v>0</v>
      </c>
      <c r="AB35" s="781"/>
      <c r="AC35" s="781"/>
      <c r="AD35" s="781"/>
      <c r="AE35" s="782"/>
      <c r="AF35" s="783">
        <v>0</v>
      </c>
      <c r="AG35" s="784"/>
      <c r="AH35" s="784"/>
      <c r="AI35" s="784"/>
      <c r="AJ35" s="785"/>
      <c r="AK35" s="852">
        <v>25</v>
      </c>
      <c r="AL35" s="853"/>
      <c r="AM35" s="853"/>
      <c r="AN35" s="853"/>
      <c r="AO35" s="853"/>
      <c r="AP35" s="853" t="s">
        <v>586</v>
      </c>
      <c r="AQ35" s="853"/>
      <c r="AR35" s="853"/>
      <c r="AS35" s="853"/>
      <c r="AT35" s="853"/>
      <c r="AU35" s="853" t="s">
        <v>586</v>
      </c>
      <c r="AV35" s="853"/>
      <c r="AW35" s="853"/>
      <c r="AX35" s="853"/>
      <c r="AY35" s="853"/>
      <c r="AZ35" s="854" t="s">
        <v>586</v>
      </c>
      <c r="BA35" s="854"/>
      <c r="BB35" s="854"/>
      <c r="BC35" s="854"/>
      <c r="BD35" s="854"/>
      <c r="BE35" s="850" t="s">
        <v>398</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378</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989</v>
      </c>
      <c r="AG63" s="864"/>
      <c r="AH63" s="864"/>
      <c r="AI63" s="864"/>
      <c r="AJ63" s="865"/>
      <c r="AK63" s="866"/>
      <c r="AL63" s="861"/>
      <c r="AM63" s="861"/>
      <c r="AN63" s="861"/>
      <c r="AO63" s="861"/>
      <c r="AP63" s="864">
        <v>4731</v>
      </c>
      <c r="AQ63" s="864"/>
      <c r="AR63" s="864"/>
      <c r="AS63" s="864"/>
      <c r="AT63" s="864"/>
      <c r="AU63" s="864">
        <v>2435</v>
      </c>
      <c r="AV63" s="864"/>
      <c r="AW63" s="864"/>
      <c r="AX63" s="864"/>
      <c r="AY63" s="864"/>
      <c r="AZ63" s="868"/>
      <c r="BA63" s="868"/>
      <c r="BB63" s="868"/>
      <c r="BC63" s="868"/>
      <c r="BD63" s="868"/>
      <c r="BE63" s="869"/>
      <c r="BF63" s="869"/>
      <c r="BG63" s="869"/>
      <c r="BH63" s="869"/>
      <c r="BI63" s="870"/>
      <c r="BJ63" s="871" t="s">
        <v>403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405</v>
      </c>
      <c r="B66" s="763"/>
      <c r="C66" s="763"/>
      <c r="D66" s="763"/>
      <c r="E66" s="763"/>
      <c r="F66" s="763"/>
      <c r="G66" s="763"/>
      <c r="H66" s="763"/>
      <c r="I66" s="763"/>
      <c r="J66" s="763"/>
      <c r="K66" s="763"/>
      <c r="L66" s="763"/>
      <c r="M66" s="763"/>
      <c r="N66" s="763"/>
      <c r="O66" s="763"/>
      <c r="P66" s="764"/>
      <c r="Q66" s="739" t="s">
        <v>406</v>
      </c>
      <c r="R66" s="740"/>
      <c r="S66" s="740"/>
      <c r="T66" s="740"/>
      <c r="U66" s="741"/>
      <c r="V66" s="739" t="s">
        <v>407</v>
      </c>
      <c r="W66" s="740"/>
      <c r="X66" s="740"/>
      <c r="Y66" s="740"/>
      <c r="Z66" s="741"/>
      <c r="AA66" s="739" t="s">
        <v>408</v>
      </c>
      <c r="AB66" s="740"/>
      <c r="AC66" s="740"/>
      <c r="AD66" s="740"/>
      <c r="AE66" s="741"/>
      <c r="AF66" s="874" t="s">
        <v>409</v>
      </c>
      <c r="AG66" s="835"/>
      <c r="AH66" s="835"/>
      <c r="AI66" s="835"/>
      <c r="AJ66" s="875"/>
      <c r="AK66" s="739" t="s">
        <v>410</v>
      </c>
      <c r="AL66" s="763"/>
      <c r="AM66" s="763"/>
      <c r="AN66" s="763"/>
      <c r="AO66" s="764"/>
      <c r="AP66" s="739" t="s">
        <v>411</v>
      </c>
      <c r="AQ66" s="740"/>
      <c r="AR66" s="740"/>
      <c r="AS66" s="740"/>
      <c r="AT66" s="741"/>
      <c r="AU66" s="739" t="s">
        <v>412</v>
      </c>
      <c r="AV66" s="740"/>
      <c r="AW66" s="740"/>
      <c r="AX66" s="740"/>
      <c r="AY66" s="741"/>
      <c r="AZ66" s="739" t="s">
        <v>364</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573</v>
      </c>
      <c r="C68" s="892"/>
      <c r="D68" s="892"/>
      <c r="E68" s="892"/>
      <c r="F68" s="892"/>
      <c r="G68" s="892"/>
      <c r="H68" s="892"/>
      <c r="I68" s="892"/>
      <c r="J68" s="892"/>
      <c r="K68" s="892"/>
      <c r="L68" s="892"/>
      <c r="M68" s="892"/>
      <c r="N68" s="892"/>
      <c r="O68" s="892"/>
      <c r="P68" s="893"/>
      <c r="Q68" s="894">
        <v>44</v>
      </c>
      <c r="R68" s="888"/>
      <c r="S68" s="888"/>
      <c r="T68" s="888"/>
      <c r="U68" s="888"/>
      <c r="V68" s="888">
        <v>43</v>
      </c>
      <c r="W68" s="888"/>
      <c r="X68" s="888"/>
      <c r="Y68" s="888"/>
      <c r="Z68" s="888"/>
      <c r="AA68" s="888">
        <v>1</v>
      </c>
      <c r="AB68" s="888"/>
      <c r="AC68" s="888"/>
      <c r="AD68" s="888"/>
      <c r="AE68" s="888"/>
      <c r="AF68" s="888">
        <v>1</v>
      </c>
      <c r="AG68" s="888"/>
      <c r="AH68" s="888"/>
      <c r="AI68" s="888"/>
      <c r="AJ68" s="888"/>
      <c r="AK68" s="888" t="s">
        <v>586</v>
      </c>
      <c r="AL68" s="888"/>
      <c r="AM68" s="888"/>
      <c r="AN68" s="888"/>
      <c r="AO68" s="888"/>
      <c r="AP68" s="888">
        <v>68</v>
      </c>
      <c r="AQ68" s="888"/>
      <c r="AR68" s="888"/>
      <c r="AS68" s="888"/>
      <c r="AT68" s="888"/>
      <c r="AU68" s="888">
        <v>34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574</v>
      </c>
      <c r="C69" s="896"/>
      <c r="D69" s="896"/>
      <c r="E69" s="896"/>
      <c r="F69" s="896"/>
      <c r="G69" s="896"/>
      <c r="H69" s="896"/>
      <c r="I69" s="896"/>
      <c r="J69" s="896"/>
      <c r="K69" s="896"/>
      <c r="L69" s="896"/>
      <c r="M69" s="896"/>
      <c r="N69" s="896"/>
      <c r="O69" s="896"/>
      <c r="P69" s="897"/>
      <c r="Q69" s="898">
        <v>189</v>
      </c>
      <c r="R69" s="853"/>
      <c r="S69" s="853"/>
      <c r="T69" s="853"/>
      <c r="U69" s="853"/>
      <c r="V69" s="853">
        <v>182</v>
      </c>
      <c r="W69" s="853"/>
      <c r="X69" s="853"/>
      <c r="Y69" s="853"/>
      <c r="Z69" s="853"/>
      <c r="AA69" s="853">
        <v>6</v>
      </c>
      <c r="AB69" s="853"/>
      <c r="AC69" s="853"/>
      <c r="AD69" s="853"/>
      <c r="AE69" s="853"/>
      <c r="AF69" s="853">
        <v>6</v>
      </c>
      <c r="AG69" s="853"/>
      <c r="AH69" s="853"/>
      <c r="AI69" s="853"/>
      <c r="AJ69" s="853"/>
      <c r="AK69" s="853" t="s">
        <v>586</v>
      </c>
      <c r="AL69" s="853"/>
      <c r="AM69" s="853"/>
      <c r="AN69" s="853"/>
      <c r="AO69" s="853"/>
      <c r="AP69" s="853" t="s">
        <v>586</v>
      </c>
      <c r="AQ69" s="853"/>
      <c r="AR69" s="853"/>
      <c r="AS69" s="853"/>
      <c r="AT69" s="853"/>
      <c r="AU69" s="853" t="s">
        <v>586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575</v>
      </c>
      <c r="C70" s="896"/>
      <c r="D70" s="896"/>
      <c r="E70" s="896"/>
      <c r="F70" s="896"/>
      <c r="G70" s="896"/>
      <c r="H70" s="896"/>
      <c r="I70" s="896"/>
      <c r="J70" s="896"/>
      <c r="K70" s="896"/>
      <c r="L70" s="896"/>
      <c r="M70" s="896"/>
      <c r="N70" s="896"/>
      <c r="O70" s="896"/>
      <c r="P70" s="897"/>
      <c r="Q70" s="898">
        <v>213845</v>
      </c>
      <c r="R70" s="853"/>
      <c r="S70" s="853"/>
      <c r="T70" s="853"/>
      <c r="U70" s="853"/>
      <c r="V70" s="853">
        <v>205252</v>
      </c>
      <c r="W70" s="853"/>
      <c r="X70" s="853"/>
      <c r="Y70" s="853"/>
      <c r="Z70" s="853"/>
      <c r="AA70" s="853">
        <v>8593</v>
      </c>
      <c r="AB70" s="853"/>
      <c r="AC70" s="853"/>
      <c r="AD70" s="853"/>
      <c r="AE70" s="853"/>
      <c r="AF70" s="853">
        <v>8593</v>
      </c>
      <c r="AG70" s="853"/>
      <c r="AH70" s="853"/>
      <c r="AI70" s="853"/>
      <c r="AJ70" s="853"/>
      <c r="AK70" s="853" t="s">
        <v>586</v>
      </c>
      <c r="AL70" s="853"/>
      <c r="AM70" s="853"/>
      <c r="AN70" s="853"/>
      <c r="AO70" s="853"/>
      <c r="AP70" s="853" t="s">
        <v>586</v>
      </c>
      <c r="AQ70" s="853"/>
      <c r="AR70" s="853"/>
      <c r="AS70" s="853"/>
      <c r="AT70" s="853"/>
      <c r="AU70" s="853" t="s">
        <v>586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576</v>
      </c>
      <c r="C71" s="896"/>
      <c r="D71" s="896"/>
      <c r="E71" s="896"/>
      <c r="F71" s="896"/>
      <c r="G71" s="896"/>
      <c r="H71" s="896"/>
      <c r="I71" s="896"/>
      <c r="J71" s="896"/>
      <c r="K71" s="896"/>
      <c r="L71" s="896"/>
      <c r="M71" s="896"/>
      <c r="N71" s="896"/>
      <c r="O71" s="896"/>
      <c r="P71" s="897"/>
      <c r="Q71" s="898">
        <v>164</v>
      </c>
      <c r="R71" s="853"/>
      <c r="S71" s="853"/>
      <c r="T71" s="853"/>
      <c r="U71" s="853"/>
      <c r="V71" s="853">
        <v>104</v>
      </c>
      <c r="W71" s="853"/>
      <c r="X71" s="853"/>
      <c r="Y71" s="853"/>
      <c r="Z71" s="853"/>
      <c r="AA71" s="853">
        <v>60</v>
      </c>
      <c r="AB71" s="853"/>
      <c r="AC71" s="853"/>
      <c r="AD71" s="853"/>
      <c r="AE71" s="853"/>
      <c r="AF71" s="853">
        <v>60</v>
      </c>
      <c r="AG71" s="853"/>
      <c r="AH71" s="853"/>
      <c r="AI71" s="853"/>
      <c r="AJ71" s="853"/>
      <c r="AK71" s="853" t="s">
        <v>587</v>
      </c>
      <c r="AL71" s="853"/>
      <c r="AM71" s="853"/>
      <c r="AN71" s="853"/>
      <c r="AO71" s="853"/>
      <c r="AP71" s="853" t="s">
        <v>586</v>
      </c>
      <c r="AQ71" s="853"/>
      <c r="AR71" s="853"/>
      <c r="AS71" s="853"/>
      <c r="AT71" s="853"/>
      <c r="AU71" s="853" t="s">
        <v>586</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577</v>
      </c>
      <c r="C72" s="896"/>
      <c r="D72" s="896"/>
      <c r="E72" s="896"/>
      <c r="F72" s="896"/>
      <c r="G72" s="896"/>
      <c r="H72" s="896"/>
      <c r="I72" s="896"/>
      <c r="J72" s="896"/>
      <c r="K72" s="896"/>
      <c r="L72" s="896"/>
      <c r="M72" s="896"/>
      <c r="N72" s="896"/>
      <c r="O72" s="896"/>
      <c r="P72" s="897"/>
      <c r="Q72" s="898">
        <v>183</v>
      </c>
      <c r="R72" s="853"/>
      <c r="S72" s="853"/>
      <c r="T72" s="853"/>
      <c r="U72" s="853"/>
      <c r="V72" s="853">
        <v>163</v>
      </c>
      <c r="W72" s="853"/>
      <c r="X72" s="853"/>
      <c r="Y72" s="853"/>
      <c r="Z72" s="853"/>
      <c r="AA72" s="853">
        <v>21</v>
      </c>
      <c r="AB72" s="853"/>
      <c r="AC72" s="853"/>
      <c r="AD72" s="853"/>
      <c r="AE72" s="853"/>
      <c r="AF72" s="853">
        <v>270</v>
      </c>
      <c r="AG72" s="853"/>
      <c r="AH72" s="853"/>
      <c r="AI72" s="853"/>
      <c r="AJ72" s="853"/>
      <c r="AK72" s="853" t="s">
        <v>586</v>
      </c>
      <c r="AL72" s="853"/>
      <c r="AM72" s="853"/>
      <c r="AN72" s="853"/>
      <c r="AO72" s="853"/>
      <c r="AP72" s="853" t="s">
        <v>586</v>
      </c>
      <c r="AQ72" s="853"/>
      <c r="AR72" s="853"/>
      <c r="AS72" s="853"/>
      <c r="AT72" s="853"/>
      <c r="AU72" s="853" t="s">
        <v>586</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578</v>
      </c>
      <c r="C73" s="896"/>
      <c r="D73" s="896"/>
      <c r="E73" s="896"/>
      <c r="F73" s="896"/>
      <c r="G73" s="896"/>
      <c r="H73" s="896"/>
      <c r="I73" s="896"/>
      <c r="J73" s="896"/>
      <c r="K73" s="896"/>
      <c r="L73" s="896"/>
      <c r="M73" s="896"/>
      <c r="N73" s="896"/>
      <c r="O73" s="896"/>
      <c r="P73" s="897"/>
      <c r="Q73" s="898">
        <v>6249</v>
      </c>
      <c r="R73" s="853"/>
      <c r="S73" s="853"/>
      <c r="T73" s="853"/>
      <c r="U73" s="853"/>
      <c r="V73" s="853">
        <v>5787</v>
      </c>
      <c r="W73" s="853"/>
      <c r="X73" s="853"/>
      <c r="Y73" s="853"/>
      <c r="Z73" s="853"/>
      <c r="AA73" s="853">
        <v>462</v>
      </c>
      <c r="AB73" s="853"/>
      <c r="AC73" s="853"/>
      <c r="AD73" s="853"/>
      <c r="AE73" s="853"/>
      <c r="AF73" s="853">
        <v>425</v>
      </c>
      <c r="AG73" s="853"/>
      <c r="AH73" s="853"/>
      <c r="AI73" s="853"/>
      <c r="AJ73" s="853"/>
      <c r="AK73" s="853" t="s">
        <v>586</v>
      </c>
      <c r="AL73" s="853"/>
      <c r="AM73" s="853"/>
      <c r="AN73" s="853"/>
      <c r="AO73" s="853"/>
      <c r="AP73" s="853">
        <v>974</v>
      </c>
      <c r="AQ73" s="853"/>
      <c r="AR73" s="853"/>
      <c r="AS73" s="853"/>
      <c r="AT73" s="853"/>
      <c r="AU73" s="853">
        <v>173</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579</v>
      </c>
      <c r="C74" s="896"/>
      <c r="D74" s="896"/>
      <c r="E74" s="896"/>
      <c r="F74" s="896"/>
      <c r="G74" s="896"/>
      <c r="H74" s="896"/>
      <c r="I74" s="896"/>
      <c r="J74" s="896"/>
      <c r="K74" s="896"/>
      <c r="L74" s="896"/>
      <c r="M74" s="896"/>
      <c r="N74" s="896"/>
      <c r="O74" s="896"/>
      <c r="P74" s="897"/>
      <c r="Q74" s="898">
        <v>3097</v>
      </c>
      <c r="R74" s="853"/>
      <c r="S74" s="853"/>
      <c r="T74" s="853"/>
      <c r="U74" s="853"/>
      <c r="V74" s="853">
        <v>2864</v>
      </c>
      <c r="W74" s="853"/>
      <c r="X74" s="853"/>
      <c r="Y74" s="853"/>
      <c r="Z74" s="853"/>
      <c r="AA74" s="853">
        <v>233</v>
      </c>
      <c r="AB74" s="853"/>
      <c r="AC74" s="853"/>
      <c r="AD74" s="853"/>
      <c r="AE74" s="853"/>
      <c r="AF74" s="853">
        <v>233</v>
      </c>
      <c r="AG74" s="853"/>
      <c r="AH74" s="853"/>
      <c r="AI74" s="853"/>
      <c r="AJ74" s="853"/>
      <c r="AK74" s="853" t="s">
        <v>586</v>
      </c>
      <c r="AL74" s="853"/>
      <c r="AM74" s="853"/>
      <c r="AN74" s="853"/>
      <c r="AO74" s="853"/>
      <c r="AP74" s="853">
        <v>482</v>
      </c>
      <c r="AQ74" s="853"/>
      <c r="AR74" s="853"/>
      <c r="AS74" s="853"/>
      <c r="AT74" s="853"/>
      <c r="AU74" s="853">
        <v>65</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585</v>
      </c>
      <c r="C75" s="896"/>
      <c r="D75" s="896"/>
      <c r="E75" s="896"/>
      <c r="F75" s="896"/>
      <c r="G75" s="896"/>
      <c r="H75" s="896"/>
      <c r="I75" s="896"/>
      <c r="J75" s="896"/>
      <c r="K75" s="896"/>
      <c r="L75" s="896"/>
      <c r="M75" s="896"/>
      <c r="N75" s="896"/>
      <c r="O75" s="896"/>
      <c r="P75" s="897"/>
      <c r="Q75" s="901">
        <v>9347</v>
      </c>
      <c r="R75" s="902"/>
      <c r="S75" s="902"/>
      <c r="T75" s="902"/>
      <c r="U75" s="852"/>
      <c r="V75" s="903">
        <v>8885</v>
      </c>
      <c r="W75" s="902"/>
      <c r="X75" s="902"/>
      <c r="Y75" s="902"/>
      <c r="Z75" s="852"/>
      <c r="AA75" s="903">
        <v>462</v>
      </c>
      <c r="AB75" s="902"/>
      <c r="AC75" s="902"/>
      <c r="AD75" s="902"/>
      <c r="AE75" s="852"/>
      <c r="AF75" s="903">
        <v>462</v>
      </c>
      <c r="AG75" s="902"/>
      <c r="AH75" s="902"/>
      <c r="AI75" s="902"/>
      <c r="AJ75" s="852"/>
      <c r="AK75" s="903">
        <v>3300</v>
      </c>
      <c r="AL75" s="902"/>
      <c r="AM75" s="902"/>
      <c r="AN75" s="902"/>
      <c r="AO75" s="852"/>
      <c r="AP75" s="903" t="s">
        <v>586</v>
      </c>
      <c r="AQ75" s="902"/>
      <c r="AR75" s="902"/>
      <c r="AS75" s="902"/>
      <c r="AT75" s="852"/>
      <c r="AU75" s="903" t="s">
        <v>586</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584</v>
      </c>
      <c r="C76" s="896"/>
      <c r="D76" s="896"/>
      <c r="E76" s="896"/>
      <c r="F76" s="896"/>
      <c r="G76" s="896"/>
      <c r="H76" s="896"/>
      <c r="I76" s="896"/>
      <c r="J76" s="896"/>
      <c r="K76" s="896"/>
      <c r="L76" s="896"/>
      <c r="M76" s="896"/>
      <c r="N76" s="896"/>
      <c r="O76" s="896"/>
      <c r="P76" s="897"/>
      <c r="Q76" s="901">
        <v>552</v>
      </c>
      <c r="R76" s="902"/>
      <c r="S76" s="902"/>
      <c r="T76" s="902"/>
      <c r="U76" s="852"/>
      <c r="V76" s="903">
        <v>550</v>
      </c>
      <c r="W76" s="902"/>
      <c r="X76" s="902"/>
      <c r="Y76" s="902"/>
      <c r="Z76" s="852"/>
      <c r="AA76" s="903">
        <v>2</v>
      </c>
      <c r="AB76" s="902"/>
      <c r="AC76" s="902"/>
      <c r="AD76" s="902"/>
      <c r="AE76" s="852"/>
      <c r="AF76" s="903">
        <v>2</v>
      </c>
      <c r="AG76" s="902"/>
      <c r="AH76" s="902"/>
      <c r="AI76" s="902"/>
      <c r="AJ76" s="852"/>
      <c r="AK76" s="903" t="s">
        <v>586</v>
      </c>
      <c r="AL76" s="902"/>
      <c r="AM76" s="902"/>
      <c r="AN76" s="902"/>
      <c r="AO76" s="852"/>
      <c r="AP76" s="903" t="s">
        <v>586</v>
      </c>
      <c r="AQ76" s="902"/>
      <c r="AR76" s="902"/>
      <c r="AS76" s="902"/>
      <c r="AT76" s="852"/>
      <c r="AU76" s="903" t="s">
        <v>586</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583</v>
      </c>
      <c r="C77" s="896"/>
      <c r="D77" s="896"/>
      <c r="E77" s="896"/>
      <c r="F77" s="896"/>
      <c r="G77" s="896"/>
      <c r="H77" s="896"/>
      <c r="I77" s="896"/>
      <c r="J77" s="896"/>
      <c r="K77" s="896"/>
      <c r="L77" s="896"/>
      <c r="M77" s="896"/>
      <c r="N77" s="896"/>
      <c r="O77" s="896"/>
      <c r="P77" s="897"/>
      <c r="Q77" s="901">
        <v>51</v>
      </c>
      <c r="R77" s="902"/>
      <c r="S77" s="902"/>
      <c r="T77" s="902"/>
      <c r="U77" s="852"/>
      <c r="V77" s="903">
        <v>41</v>
      </c>
      <c r="W77" s="902"/>
      <c r="X77" s="902"/>
      <c r="Y77" s="902"/>
      <c r="Z77" s="852"/>
      <c r="AA77" s="903">
        <v>9</v>
      </c>
      <c r="AB77" s="902"/>
      <c r="AC77" s="902"/>
      <c r="AD77" s="902"/>
      <c r="AE77" s="852"/>
      <c r="AF77" s="903">
        <v>9</v>
      </c>
      <c r="AG77" s="902"/>
      <c r="AH77" s="902"/>
      <c r="AI77" s="902"/>
      <c r="AJ77" s="852"/>
      <c r="AK77" s="903" t="s">
        <v>586</v>
      </c>
      <c r="AL77" s="902"/>
      <c r="AM77" s="902"/>
      <c r="AN77" s="902"/>
      <c r="AO77" s="852"/>
      <c r="AP77" s="903" t="s">
        <v>586</v>
      </c>
      <c r="AQ77" s="902"/>
      <c r="AR77" s="902"/>
      <c r="AS77" s="902"/>
      <c r="AT77" s="852"/>
      <c r="AU77" s="903" t="s">
        <v>586</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582</v>
      </c>
      <c r="C78" s="896"/>
      <c r="D78" s="896"/>
      <c r="E78" s="896"/>
      <c r="F78" s="896"/>
      <c r="G78" s="896"/>
      <c r="H78" s="896"/>
      <c r="I78" s="896"/>
      <c r="J78" s="896"/>
      <c r="K78" s="896"/>
      <c r="L78" s="896"/>
      <c r="M78" s="896"/>
      <c r="N78" s="896"/>
      <c r="O78" s="896"/>
      <c r="P78" s="897"/>
      <c r="Q78" s="898">
        <v>18</v>
      </c>
      <c r="R78" s="853"/>
      <c r="S78" s="853"/>
      <c r="T78" s="853"/>
      <c r="U78" s="853"/>
      <c r="V78" s="853">
        <v>14</v>
      </c>
      <c r="W78" s="853"/>
      <c r="X78" s="853"/>
      <c r="Y78" s="853"/>
      <c r="Z78" s="853"/>
      <c r="AA78" s="853">
        <v>4</v>
      </c>
      <c r="AB78" s="853"/>
      <c r="AC78" s="853"/>
      <c r="AD78" s="853"/>
      <c r="AE78" s="853"/>
      <c r="AF78" s="853">
        <v>4</v>
      </c>
      <c r="AG78" s="853"/>
      <c r="AH78" s="853"/>
      <c r="AI78" s="853"/>
      <c r="AJ78" s="853"/>
      <c r="AK78" s="853" t="s">
        <v>586</v>
      </c>
      <c r="AL78" s="853"/>
      <c r="AM78" s="853"/>
      <c r="AN78" s="853"/>
      <c r="AO78" s="853"/>
      <c r="AP78" s="853" t="s">
        <v>586</v>
      </c>
      <c r="AQ78" s="853"/>
      <c r="AR78" s="853"/>
      <c r="AS78" s="853"/>
      <c r="AT78" s="853"/>
      <c r="AU78" s="853" t="s">
        <v>586</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581</v>
      </c>
      <c r="C79" s="896"/>
      <c r="D79" s="896"/>
      <c r="E79" s="896"/>
      <c r="F79" s="896"/>
      <c r="G79" s="896"/>
      <c r="H79" s="896"/>
      <c r="I79" s="896"/>
      <c r="J79" s="896"/>
      <c r="K79" s="896"/>
      <c r="L79" s="896"/>
      <c r="M79" s="896"/>
      <c r="N79" s="896"/>
      <c r="O79" s="896"/>
      <c r="P79" s="897"/>
      <c r="Q79" s="898">
        <v>0</v>
      </c>
      <c r="R79" s="853"/>
      <c r="S79" s="853"/>
      <c r="T79" s="853"/>
      <c r="U79" s="853"/>
      <c r="V79" s="853">
        <v>0</v>
      </c>
      <c r="W79" s="853"/>
      <c r="X79" s="853"/>
      <c r="Y79" s="853"/>
      <c r="Z79" s="853"/>
      <c r="AA79" s="853">
        <v>0</v>
      </c>
      <c r="AB79" s="853"/>
      <c r="AC79" s="853"/>
      <c r="AD79" s="853"/>
      <c r="AE79" s="853"/>
      <c r="AF79" s="853">
        <v>0</v>
      </c>
      <c r="AG79" s="853"/>
      <c r="AH79" s="853"/>
      <c r="AI79" s="853"/>
      <c r="AJ79" s="853"/>
      <c r="AK79" s="853" t="s">
        <v>586</v>
      </c>
      <c r="AL79" s="853"/>
      <c r="AM79" s="853"/>
      <c r="AN79" s="853"/>
      <c r="AO79" s="853"/>
      <c r="AP79" s="853" t="s">
        <v>586</v>
      </c>
      <c r="AQ79" s="853"/>
      <c r="AR79" s="853"/>
      <c r="AS79" s="853"/>
      <c r="AT79" s="853"/>
      <c r="AU79" s="853" t="s">
        <v>586</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580</v>
      </c>
      <c r="C80" s="896"/>
      <c r="D80" s="896"/>
      <c r="E80" s="896"/>
      <c r="F80" s="896"/>
      <c r="G80" s="896"/>
      <c r="H80" s="896"/>
      <c r="I80" s="896"/>
      <c r="J80" s="896"/>
      <c r="K80" s="896"/>
      <c r="L80" s="896"/>
      <c r="M80" s="896"/>
      <c r="N80" s="896"/>
      <c r="O80" s="896"/>
      <c r="P80" s="897"/>
      <c r="Q80" s="898">
        <v>49</v>
      </c>
      <c r="R80" s="853"/>
      <c r="S80" s="853"/>
      <c r="T80" s="853"/>
      <c r="U80" s="853"/>
      <c r="V80" s="853">
        <v>49</v>
      </c>
      <c r="W80" s="853"/>
      <c r="X80" s="853"/>
      <c r="Y80" s="853"/>
      <c r="Z80" s="853"/>
      <c r="AA80" s="853">
        <v>0</v>
      </c>
      <c r="AB80" s="853"/>
      <c r="AC80" s="853"/>
      <c r="AD80" s="853"/>
      <c r="AE80" s="853"/>
      <c r="AF80" s="853">
        <v>0</v>
      </c>
      <c r="AG80" s="853"/>
      <c r="AH80" s="853"/>
      <c r="AI80" s="853"/>
      <c r="AJ80" s="853"/>
      <c r="AK80" s="853" t="s">
        <v>586</v>
      </c>
      <c r="AL80" s="853"/>
      <c r="AM80" s="853"/>
      <c r="AN80" s="853"/>
      <c r="AO80" s="853"/>
      <c r="AP80" s="853" t="s">
        <v>586</v>
      </c>
      <c r="AQ80" s="853"/>
      <c r="AR80" s="853"/>
      <c r="AS80" s="853"/>
      <c r="AT80" s="853"/>
      <c r="AU80" s="853" t="s">
        <v>586</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378</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10065</v>
      </c>
      <c r="AG88" s="864"/>
      <c r="AH88" s="864"/>
      <c r="AI88" s="864"/>
      <c r="AJ88" s="864"/>
      <c r="AK88" s="861"/>
      <c r="AL88" s="861"/>
      <c r="AM88" s="861"/>
      <c r="AN88" s="861"/>
      <c r="AO88" s="861"/>
      <c r="AP88" s="864">
        <v>1524</v>
      </c>
      <c r="AQ88" s="864"/>
      <c r="AR88" s="864"/>
      <c r="AS88" s="864"/>
      <c r="AT88" s="864"/>
      <c r="AU88" s="864">
        <v>272</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225</v>
      </c>
      <c r="CS102" s="872"/>
      <c r="CT102" s="872"/>
      <c r="CU102" s="872"/>
      <c r="CV102" s="915"/>
      <c r="CW102" s="914" t="s">
        <v>586</v>
      </c>
      <c r="CX102" s="872"/>
      <c r="CY102" s="872"/>
      <c r="CZ102" s="872"/>
      <c r="DA102" s="915"/>
      <c r="DB102" s="914" t="s">
        <v>586</v>
      </c>
      <c r="DC102" s="872"/>
      <c r="DD102" s="872"/>
      <c r="DE102" s="872"/>
      <c r="DF102" s="915"/>
      <c r="DG102" s="914" t="s">
        <v>586</v>
      </c>
      <c r="DH102" s="872"/>
      <c r="DI102" s="872"/>
      <c r="DJ102" s="872"/>
      <c r="DK102" s="915"/>
      <c r="DL102" s="914" t="s">
        <v>586</v>
      </c>
      <c r="DM102" s="872"/>
      <c r="DN102" s="872"/>
      <c r="DO102" s="872"/>
      <c r="DP102" s="915"/>
      <c r="DQ102" s="914" t="s">
        <v>586</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296</v>
      </c>
      <c r="AG109" s="917"/>
      <c r="AH109" s="917"/>
      <c r="AI109" s="917"/>
      <c r="AJ109" s="918"/>
      <c r="AK109" s="916" t="s">
        <v>295</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296</v>
      </c>
      <c r="BW109" s="917"/>
      <c r="BX109" s="917"/>
      <c r="BY109" s="917"/>
      <c r="BZ109" s="918"/>
      <c r="CA109" s="916" t="s">
        <v>295</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296</v>
      </c>
      <c r="DM109" s="917"/>
      <c r="DN109" s="917"/>
      <c r="DO109" s="917"/>
      <c r="DP109" s="918"/>
      <c r="DQ109" s="916" t="s">
        <v>295</v>
      </c>
      <c r="DR109" s="917"/>
      <c r="DS109" s="917"/>
      <c r="DT109" s="917"/>
      <c r="DU109" s="918"/>
      <c r="DV109" s="916" t="s">
        <v>423</v>
      </c>
      <c r="DW109" s="917"/>
      <c r="DX109" s="917"/>
      <c r="DY109" s="917"/>
      <c r="DZ109" s="919"/>
    </row>
    <row r="110" spans="1:131" s="226" customFormat="1" ht="26.25" customHeight="1">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2424671</v>
      </c>
      <c r="AB110" s="924"/>
      <c r="AC110" s="924"/>
      <c r="AD110" s="924"/>
      <c r="AE110" s="925"/>
      <c r="AF110" s="926">
        <v>2406073</v>
      </c>
      <c r="AG110" s="924"/>
      <c r="AH110" s="924"/>
      <c r="AI110" s="924"/>
      <c r="AJ110" s="925"/>
      <c r="AK110" s="926">
        <v>2425172</v>
      </c>
      <c r="AL110" s="924"/>
      <c r="AM110" s="924"/>
      <c r="AN110" s="924"/>
      <c r="AO110" s="925"/>
      <c r="AP110" s="927">
        <v>31.4</v>
      </c>
      <c r="AQ110" s="928"/>
      <c r="AR110" s="928"/>
      <c r="AS110" s="928"/>
      <c r="AT110" s="929"/>
      <c r="AU110" s="930" t="s">
        <v>67</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21784113</v>
      </c>
      <c r="BR110" s="959"/>
      <c r="BS110" s="959"/>
      <c r="BT110" s="959"/>
      <c r="BU110" s="959"/>
      <c r="BV110" s="959">
        <v>21865287</v>
      </c>
      <c r="BW110" s="959"/>
      <c r="BX110" s="959"/>
      <c r="BY110" s="959"/>
      <c r="BZ110" s="959"/>
      <c r="CA110" s="959">
        <v>21289437</v>
      </c>
      <c r="CB110" s="959"/>
      <c r="CC110" s="959"/>
      <c r="CD110" s="959"/>
      <c r="CE110" s="959"/>
      <c r="CF110" s="973">
        <v>275.5</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429</v>
      </c>
      <c r="DH110" s="959"/>
      <c r="DI110" s="959"/>
      <c r="DJ110" s="959"/>
      <c r="DK110" s="959"/>
      <c r="DL110" s="959" t="s">
        <v>429</v>
      </c>
      <c r="DM110" s="959"/>
      <c r="DN110" s="959"/>
      <c r="DO110" s="959"/>
      <c r="DP110" s="959"/>
      <c r="DQ110" s="959" t="s">
        <v>403</v>
      </c>
      <c r="DR110" s="959"/>
      <c r="DS110" s="959"/>
      <c r="DT110" s="959"/>
      <c r="DU110" s="959"/>
      <c r="DV110" s="960" t="s">
        <v>429</v>
      </c>
      <c r="DW110" s="960"/>
      <c r="DX110" s="960"/>
      <c r="DY110" s="960"/>
      <c r="DZ110" s="961"/>
    </row>
    <row r="111" spans="1:131" s="226" customFormat="1" ht="26.25" customHeight="1">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122</v>
      </c>
      <c r="AB111" s="966"/>
      <c r="AC111" s="966"/>
      <c r="AD111" s="966"/>
      <c r="AE111" s="967"/>
      <c r="AF111" s="968" t="s">
        <v>122</v>
      </c>
      <c r="AG111" s="966"/>
      <c r="AH111" s="966"/>
      <c r="AI111" s="966"/>
      <c r="AJ111" s="967"/>
      <c r="AK111" s="968" t="s">
        <v>122</v>
      </c>
      <c r="AL111" s="966"/>
      <c r="AM111" s="966"/>
      <c r="AN111" s="966"/>
      <c r="AO111" s="967"/>
      <c r="AP111" s="969" t="s">
        <v>122</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v>47020</v>
      </c>
      <c r="BR111" s="952"/>
      <c r="BS111" s="952"/>
      <c r="BT111" s="952"/>
      <c r="BU111" s="952"/>
      <c r="BV111" s="952">
        <v>42696</v>
      </c>
      <c r="BW111" s="952"/>
      <c r="BX111" s="952"/>
      <c r="BY111" s="952"/>
      <c r="BZ111" s="952"/>
      <c r="CA111" s="952">
        <v>38287</v>
      </c>
      <c r="CB111" s="952"/>
      <c r="CC111" s="952"/>
      <c r="CD111" s="952"/>
      <c r="CE111" s="952"/>
      <c r="CF111" s="946">
        <v>0.5</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122</v>
      </c>
      <c r="DR111" s="952"/>
      <c r="DS111" s="952"/>
      <c r="DT111" s="952"/>
      <c r="DU111" s="952"/>
      <c r="DV111" s="953" t="s">
        <v>122</v>
      </c>
      <c r="DW111" s="953"/>
      <c r="DX111" s="953"/>
      <c r="DY111" s="953"/>
      <c r="DZ111" s="954"/>
    </row>
    <row r="112" spans="1:131" s="226" customFormat="1" ht="26.25" customHeight="1">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435</v>
      </c>
      <c r="AB112" s="991"/>
      <c r="AC112" s="991"/>
      <c r="AD112" s="991"/>
      <c r="AE112" s="992"/>
      <c r="AF112" s="993" t="s">
        <v>436</v>
      </c>
      <c r="AG112" s="991"/>
      <c r="AH112" s="991"/>
      <c r="AI112" s="991"/>
      <c r="AJ112" s="992"/>
      <c r="AK112" s="993" t="s">
        <v>437</v>
      </c>
      <c r="AL112" s="991"/>
      <c r="AM112" s="991"/>
      <c r="AN112" s="991"/>
      <c r="AO112" s="992"/>
      <c r="AP112" s="994" t="s">
        <v>437</v>
      </c>
      <c r="AQ112" s="995"/>
      <c r="AR112" s="995"/>
      <c r="AS112" s="995"/>
      <c r="AT112" s="996"/>
      <c r="AU112" s="932"/>
      <c r="AV112" s="933"/>
      <c r="AW112" s="933"/>
      <c r="AX112" s="933"/>
      <c r="AY112" s="933"/>
      <c r="AZ112" s="981" t="s">
        <v>438</v>
      </c>
      <c r="BA112" s="982"/>
      <c r="BB112" s="982"/>
      <c r="BC112" s="982"/>
      <c r="BD112" s="982"/>
      <c r="BE112" s="982"/>
      <c r="BF112" s="982"/>
      <c r="BG112" s="982"/>
      <c r="BH112" s="982"/>
      <c r="BI112" s="982"/>
      <c r="BJ112" s="982"/>
      <c r="BK112" s="982"/>
      <c r="BL112" s="982"/>
      <c r="BM112" s="982"/>
      <c r="BN112" s="982"/>
      <c r="BO112" s="982"/>
      <c r="BP112" s="983"/>
      <c r="BQ112" s="951">
        <v>2596432</v>
      </c>
      <c r="BR112" s="952"/>
      <c r="BS112" s="952"/>
      <c r="BT112" s="952"/>
      <c r="BU112" s="952"/>
      <c r="BV112" s="952">
        <v>2548842</v>
      </c>
      <c r="BW112" s="952"/>
      <c r="BX112" s="952"/>
      <c r="BY112" s="952"/>
      <c r="BZ112" s="952"/>
      <c r="CA112" s="952">
        <v>2434966</v>
      </c>
      <c r="CB112" s="952"/>
      <c r="CC112" s="952"/>
      <c r="CD112" s="952"/>
      <c r="CE112" s="952"/>
      <c r="CF112" s="946">
        <v>31.5</v>
      </c>
      <c r="CG112" s="947"/>
      <c r="CH112" s="947"/>
      <c r="CI112" s="947"/>
      <c r="CJ112" s="947"/>
      <c r="CK112" s="977"/>
      <c r="CL112" s="978"/>
      <c r="CM112" s="948" t="s">
        <v>439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440</v>
      </c>
      <c r="DH112" s="952"/>
      <c r="DI112" s="952"/>
      <c r="DJ112" s="952"/>
      <c r="DK112" s="952"/>
      <c r="DL112" s="952" t="s">
        <v>441</v>
      </c>
      <c r="DM112" s="952"/>
      <c r="DN112" s="952"/>
      <c r="DO112" s="952"/>
      <c r="DP112" s="952"/>
      <c r="DQ112" s="952" t="s">
        <v>442</v>
      </c>
      <c r="DR112" s="952"/>
      <c r="DS112" s="952"/>
      <c r="DT112" s="952"/>
      <c r="DU112" s="952"/>
      <c r="DV112" s="953" t="s">
        <v>443</v>
      </c>
      <c r="DW112" s="953"/>
      <c r="DX112" s="953"/>
      <c r="DY112" s="953"/>
      <c r="DZ112" s="954"/>
    </row>
    <row r="113" spans="1:130" s="226" customFormat="1" ht="26.25" customHeight="1">
      <c r="A113" s="986"/>
      <c r="B113" s="987"/>
      <c r="C113" s="982" t="s">
        <v>444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224822</v>
      </c>
      <c r="AB113" s="966"/>
      <c r="AC113" s="966"/>
      <c r="AD113" s="966"/>
      <c r="AE113" s="967"/>
      <c r="AF113" s="968">
        <v>196900</v>
      </c>
      <c r="AG113" s="966"/>
      <c r="AH113" s="966"/>
      <c r="AI113" s="966"/>
      <c r="AJ113" s="967"/>
      <c r="AK113" s="968">
        <v>194024</v>
      </c>
      <c r="AL113" s="966"/>
      <c r="AM113" s="966"/>
      <c r="AN113" s="966"/>
      <c r="AO113" s="967"/>
      <c r="AP113" s="969">
        <v>2.5</v>
      </c>
      <c r="AQ113" s="970"/>
      <c r="AR113" s="970"/>
      <c r="AS113" s="970"/>
      <c r="AT113" s="971"/>
      <c r="AU113" s="932"/>
      <c r="AV113" s="933"/>
      <c r="AW113" s="933"/>
      <c r="AX113" s="933"/>
      <c r="AY113" s="933"/>
      <c r="AZ113" s="981" t="s">
        <v>445</v>
      </c>
      <c r="BA113" s="982"/>
      <c r="BB113" s="982"/>
      <c r="BC113" s="982"/>
      <c r="BD113" s="982"/>
      <c r="BE113" s="982"/>
      <c r="BF113" s="982"/>
      <c r="BG113" s="982"/>
      <c r="BH113" s="982"/>
      <c r="BI113" s="982"/>
      <c r="BJ113" s="982"/>
      <c r="BK113" s="982"/>
      <c r="BL113" s="982"/>
      <c r="BM113" s="982"/>
      <c r="BN113" s="982"/>
      <c r="BO113" s="982"/>
      <c r="BP113" s="983"/>
      <c r="BQ113" s="951">
        <v>322588</v>
      </c>
      <c r="BR113" s="952"/>
      <c r="BS113" s="952"/>
      <c r="BT113" s="952"/>
      <c r="BU113" s="952"/>
      <c r="BV113" s="952">
        <v>329444</v>
      </c>
      <c r="BW113" s="952"/>
      <c r="BX113" s="952"/>
      <c r="BY113" s="952"/>
      <c r="BZ113" s="952"/>
      <c r="CA113" s="952">
        <v>271443</v>
      </c>
      <c r="CB113" s="952"/>
      <c r="CC113" s="952"/>
      <c r="CD113" s="952"/>
      <c r="CE113" s="952"/>
      <c r="CF113" s="946">
        <v>3.5</v>
      </c>
      <c r="CG113" s="947"/>
      <c r="CH113" s="947"/>
      <c r="CI113" s="947"/>
      <c r="CJ113" s="947"/>
      <c r="CK113" s="977"/>
      <c r="CL113" s="978"/>
      <c r="CM113" s="948" t="s">
        <v>446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30081</v>
      </c>
      <c r="DH113" s="991"/>
      <c r="DI113" s="991"/>
      <c r="DJ113" s="991"/>
      <c r="DK113" s="992"/>
      <c r="DL113" s="993">
        <v>26751</v>
      </c>
      <c r="DM113" s="991"/>
      <c r="DN113" s="991"/>
      <c r="DO113" s="991"/>
      <c r="DP113" s="992"/>
      <c r="DQ113" s="993">
        <v>23353</v>
      </c>
      <c r="DR113" s="991"/>
      <c r="DS113" s="991"/>
      <c r="DT113" s="991"/>
      <c r="DU113" s="992"/>
      <c r="DV113" s="994">
        <v>0.3</v>
      </c>
      <c r="DW113" s="995"/>
      <c r="DX113" s="995"/>
      <c r="DY113" s="995"/>
      <c r="DZ113" s="996"/>
    </row>
    <row r="114" spans="1:130" s="226" customFormat="1" ht="26.25" customHeight="1">
      <c r="A114" s="986"/>
      <c r="B114" s="987"/>
      <c r="C114" s="982" t="s">
        <v>447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23325</v>
      </c>
      <c r="AB114" s="991"/>
      <c r="AC114" s="991"/>
      <c r="AD114" s="991"/>
      <c r="AE114" s="992"/>
      <c r="AF114" s="993">
        <v>23284</v>
      </c>
      <c r="AG114" s="991"/>
      <c r="AH114" s="991"/>
      <c r="AI114" s="991"/>
      <c r="AJ114" s="992"/>
      <c r="AK114" s="993">
        <v>29596</v>
      </c>
      <c r="AL114" s="991"/>
      <c r="AM114" s="991"/>
      <c r="AN114" s="991"/>
      <c r="AO114" s="992"/>
      <c r="AP114" s="994">
        <v>0.4</v>
      </c>
      <c r="AQ114" s="995"/>
      <c r="AR114" s="995"/>
      <c r="AS114" s="995"/>
      <c r="AT114" s="996"/>
      <c r="AU114" s="932"/>
      <c r="AV114" s="933"/>
      <c r="AW114" s="933"/>
      <c r="AX114" s="933"/>
      <c r="AY114" s="933"/>
      <c r="AZ114" s="981" t="s">
        <v>448</v>
      </c>
      <c r="BA114" s="982"/>
      <c r="BB114" s="982"/>
      <c r="BC114" s="982"/>
      <c r="BD114" s="982"/>
      <c r="BE114" s="982"/>
      <c r="BF114" s="982"/>
      <c r="BG114" s="982"/>
      <c r="BH114" s="982"/>
      <c r="BI114" s="982"/>
      <c r="BJ114" s="982"/>
      <c r="BK114" s="982"/>
      <c r="BL114" s="982"/>
      <c r="BM114" s="982"/>
      <c r="BN114" s="982"/>
      <c r="BO114" s="982"/>
      <c r="BP114" s="983"/>
      <c r="BQ114" s="951">
        <v>3278146</v>
      </c>
      <c r="BR114" s="952"/>
      <c r="BS114" s="952"/>
      <c r="BT114" s="952"/>
      <c r="BU114" s="952"/>
      <c r="BV114" s="952">
        <v>3203767</v>
      </c>
      <c r="BW114" s="952"/>
      <c r="BX114" s="952"/>
      <c r="BY114" s="952"/>
      <c r="BZ114" s="952"/>
      <c r="CA114" s="952">
        <v>3149388</v>
      </c>
      <c r="CB114" s="952"/>
      <c r="CC114" s="952"/>
      <c r="CD114" s="952"/>
      <c r="CE114" s="952"/>
      <c r="CF114" s="946">
        <v>40.799999999999997</v>
      </c>
      <c r="CG114" s="947"/>
      <c r="CH114" s="947"/>
      <c r="CI114" s="947"/>
      <c r="CJ114" s="947"/>
      <c r="CK114" s="977"/>
      <c r="CL114" s="978"/>
      <c r="CM114" s="948" t="s">
        <v>449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450</v>
      </c>
      <c r="DM114" s="991"/>
      <c r="DN114" s="991"/>
      <c r="DO114" s="991"/>
      <c r="DP114" s="992"/>
      <c r="DQ114" s="993" t="s">
        <v>450</v>
      </c>
      <c r="DR114" s="991"/>
      <c r="DS114" s="991"/>
      <c r="DT114" s="991"/>
      <c r="DU114" s="992"/>
      <c r="DV114" s="994" t="s">
        <v>436</v>
      </c>
      <c r="DW114" s="995"/>
      <c r="DX114" s="995"/>
      <c r="DY114" s="995"/>
      <c r="DZ114" s="996"/>
    </row>
    <row r="115" spans="1:130" s="226" customFormat="1" ht="26.25" customHeight="1">
      <c r="A115" s="986"/>
      <c r="B115" s="987"/>
      <c r="C115" s="982" t="s">
        <v>451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5225</v>
      </c>
      <c r="AB115" s="966"/>
      <c r="AC115" s="966"/>
      <c r="AD115" s="966"/>
      <c r="AE115" s="967"/>
      <c r="AF115" s="968">
        <v>5225</v>
      </c>
      <c r="AG115" s="966"/>
      <c r="AH115" s="966"/>
      <c r="AI115" s="966"/>
      <c r="AJ115" s="967"/>
      <c r="AK115" s="968">
        <v>5225</v>
      </c>
      <c r="AL115" s="966"/>
      <c r="AM115" s="966"/>
      <c r="AN115" s="966"/>
      <c r="AO115" s="967"/>
      <c r="AP115" s="969">
        <v>0.1</v>
      </c>
      <c r="AQ115" s="970"/>
      <c r="AR115" s="970"/>
      <c r="AS115" s="970"/>
      <c r="AT115" s="971"/>
      <c r="AU115" s="932"/>
      <c r="AV115" s="933"/>
      <c r="AW115" s="933"/>
      <c r="AX115" s="933"/>
      <c r="AY115" s="933"/>
      <c r="AZ115" s="981" t="s">
        <v>452</v>
      </c>
      <c r="BA115" s="982"/>
      <c r="BB115" s="982"/>
      <c r="BC115" s="982"/>
      <c r="BD115" s="982"/>
      <c r="BE115" s="982"/>
      <c r="BF115" s="982"/>
      <c r="BG115" s="982"/>
      <c r="BH115" s="982"/>
      <c r="BI115" s="982"/>
      <c r="BJ115" s="982"/>
      <c r="BK115" s="982"/>
      <c r="BL115" s="982"/>
      <c r="BM115" s="982"/>
      <c r="BN115" s="982"/>
      <c r="BO115" s="982"/>
      <c r="BP115" s="983"/>
      <c r="BQ115" s="951">
        <v>327</v>
      </c>
      <c r="BR115" s="952"/>
      <c r="BS115" s="952"/>
      <c r="BT115" s="952"/>
      <c r="BU115" s="952"/>
      <c r="BV115" s="952">
        <v>297</v>
      </c>
      <c r="BW115" s="952"/>
      <c r="BX115" s="952"/>
      <c r="BY115" s="952"/>
      <c r="BZ115" s="952"/>
      <c r="CA115" s="952">
        <v>265</v>
      </c>
      <c r="CB115" s="952"/>
      <c r="CC115" s="952"/>
      <c r="CD115" s="952"/>
      <c r="CE115" s="952"/>
      <c r="CF115" s="946">
        <v>0</v>
      </c>
      <c r="CG115" s="947"/>
      <c r="CH115" s="947"/>
      <c r="CI115" s="947"/>
      <c r="CJ115" s="947"/>
      <c r="CK115" s="977"/>
      <c r="CL115" s="978"/>
      <c r="CM115" s="981"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437</v>
      </c>
      <c r="DH115" s="991"/>
      <c r="DI115" s="991"/>
      <c r="DJ115" s="991"/>
      <c r="DK115" s="992"/>
      <c r="DL115" s="993" t="s">
        <v>454</v>
      </c>
      <c r="DM115" s="991"/>
      <c r="DN115" s="991"/>
      <c r="DO115" s="991"/>
      <c r="DP115" s="992"/>
      <c r="DQ115" s="993" t="s">
        <v>441</v>
      </c>
      <c r="DR115" s="991"/>
      <c r="DS115" s="991"/>
      <c r="DT115" s="991"/>
      <c r="DU115" s="992"/>
      <c r="DV115" s="994" t="s">
        <v>122</v>
      </c>
      <c r="DW115" s="995"/>
      <c r="DX115" s="995"/>
      <c r="DY115" s="995"/>
      <c r="DZ115" s="996"/>
    </row>
    <row r="116" spans="1:130" s="226" customFormat="1" ht="26.25" customHeight="1">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414</v>
      </c>
      <c r="AB116" s="991"/>
      <c r="AC116" s="991"/>
      <c r="AD116" s="991"/>
      <c r="AE116" s="992"/>
      <c r="AF116" s="993">
        <v>106</v>
      </c>
      <c r="AG116" s="991"/>
      <c r="AH116" s="991"/>
      <c r="AI116" s="991"/>
      <c r="AJ116" s="992"/>
      <c r="AK116" s="993">
        <v>155</v>
      </c>
      <c r="AL116" s="991"/>
      <c r="AM116" s="991"/>
      <c r="AN116" s="991"/>
      <c r="AO116" s="992"/>
      <c r="AP116" s="994">
        <v>0</v>
      </c>
      <c r="AQ116" s="995"/>
      <c r="AR116" s="995"/>
      <c r="AS116" s="995"/>
      <c r="AT116" s="996"/>
      <c r="AU116" s="932"/>
      <c r="AV116" s="933"/>
      <c r="AW116" s="933"/>
      <c r="AX116" s="933"/>
      <c r="AY116" s="933"/>
      <c r="AZ116" s="999" t="s">
        <v>456</v>
      </c>
      <c r="BA116" s="1000"/>
      <c r="BB116" s="1000"/>
      <c r="BC116" s="1000"/>
      <c r="BD116" s="1000"/>
      <c r="BE116" s="1000"/>
      <c r="BF116" s="1000"/>
      <c r="BG116" s="1000"/>
      <c r="BH116" s="1000"/>
      <c r="BI116" s="1000"/>
      <c r="BJ116" s="1000"/>
      <c r="BK116" s="1000"/>
      <c r="BL116" s="1000"/>
      <c r="BM116" s="1000"/>
      <c r="BN116" s="1000"/>
      <c r="BO116" s="1000"/>
      <c r="BP116" s="1001"/>
      <c r="BQ116" s="951" t="s">
        <v>442</v>
      </c>
      <c r="BR116" s="952"/>
      <c r="BS116" s="952"/>
      <c r="BT116" s="952"/>
      <c r="BU116" s="952"/>
      <c r="BV116" s="952" t="s">
        <v>442</v>
      </c>
      <c r="BW116" s="952"/>
      <c r="BX116" s="952"/>
      <c r="BY116" s="952"/>
      <c r="BZ116" s="952"/>
      <c r="CA116" s="952" t="s">
        <v>437</v>
      </c>
      <c r="CB116" s="952"/>
      <c r="CC116" s="952"/>
      <c r="CD116" s="952"/>
      <c r="CE116" s="952"/>
      <c r="CF116" s="946" t="s">
        <v>450</v>
      </c>
      <c r="CG116" s="947"/>
      <c r="CH116" s="947"/>
      <c r="CI116" s="947"/>
      <c r="CJ116" s="947"/>
      <c r="CK116" s="977"/>
      <c r="CL116" s="978"/>
      <c r="CM116" s="948" t="s">
        <v>457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442</v>
      </c>
      <c r="DH116" s="991"/>
      <c r="DI116" s="991"/>
      <c r="DJ116" s="991"/>
      <c r="DK116" s="992"/>
      <c r="DL116" s="993" t="s">
        <v>441</v>
      </c>
      <c r="DM116" s="991"/>
      <c r="DN116" s="991"/>
      <c r="DO116" s="991"/>
      <c r="DP116" s="992"/>
      <c r="DQ116" s="993" t="s">
        <v>437</v>
      </c>
      <c r="DR116" s="991"/>
      <c r="DS116" s="991"/>
      <c r="DT116" s="991"/>
      <c r="DU116" s="992"/>
      <c r="DV116" s="994" t="s">
        <v>440</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458</v>
      </c>
      <c r="Z117" s="918"/>
      <c r="AA117" s="1008">
        <v>2678457</v>
      </c>
      <c r="AB117" s="1009"/>
      <c r="AC117" s="1009"/>
      <c r="AD117" s="1009"/>
      <c r="AE117" s="1010"/>
      <c r="AF117" s="1011">
        <v>2631588</v>
      </c>
      <c r="AG117" s="1009"/>
      <c r="AH117" s="1009"/>
      <c r="AI117" s="1009"/>
      <c r="AJ117" s="1010"/>
      <c r="AK117" s="1011">
        <v>2654172</v>
      </c>
      <c r="AL117" s="1009"/>
      <c r="AM117" s="1009"/>
      <c r="AN117" s="1009"/>
      <c r="AO117" s="1010"/>
      <c r="AP117" s="1012"/>
      <c r="AQ117" s="1013"/>
      <c r="AR117" s="1013"/>
      <c r="AS117" s="1013"/>
      <c r="AT117" s="1014"/>
      <c r="AU117" s="932"/>
      <c r="AV117" s="933"/>
      <c r="AW117" s="933"/>
      <c r="AX117" s="933"/>
      <c r="AY117" s="933"/>
      <c r="AZ117" s="999" t="s">
        <v>459</v>
      </c>
      <c r="BA117" s="1000"/>
      <c r="BB117" s="1000"/>
      <c r="BC117" s="1000"/>
      <c r="BD117" s="1000"/>
      <c r="BE117" s="1000"/>
      <c r="BF117" s="1000"/>
      <c r="BG117" s="1000"/>
      <c r="BH117" s="1000"/>
      <c r="BI117" s="1000"/>
      <c r="BJ117" s="1000"/>
      <c r="BK117" s="1000"/>
      <c r="BL117" s="1000"/>
      <c r="BM117" s="1000"/>
      <c r="BN117" s="1000"/>
      <c r="BO117" s="1000"/>
      <c r="BP117" s="1001"/>
      <c r="BQ117" s="951" t="s">
        <v>435</v>
      </c>
      <c r="BR117" s="952"/>
      <c r="BS117" s="952"/>
      <c r="BT117" s="952"/>
      <c r="BU117" s="952"/>
      <c r="BV117" s="952" t="s">
        <v>441</v>
      </c>
      <c r="BW117" s="952"/>
      <c r="BX117" s="952"/>
      <c r="BY117" s="952"/>
      <c r="BZ117" s="952"/>
      <c r="CA117" s="952" t="s">
        <v>460</v>
      </c>
      <c r="CB117" s="952"/>
      <c r="CC117" s="952"/>
      <c r="CD117" s="952"/>
      <c r="CE117" s="952"/>
      <c r="CF117" s="946" t="s">
        <v>440</v>
      </c>
      <c r="CG117" s="947"/>
      <c r="CH117" s="947"/>
      <c r="CI117" s="947"/>
      <c r="CJ117" s="947"/>
      <c r="CK117" s="977"/>
      <c r="CL117" s="978"/>
      <c r="CM117" s="948" t="s">
        <v>461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454</v>
      </c>
      <c r="DH117" s="991"/>
      <c r="DI117" s="991"/>
      <c r="DJ117" s="991"/>
      <c r="DK117" s="992"/>
      <c r="DL117" s="993" t="s">
        <v>440</v>
      </c>
      <c r="DM117" s="991"/>
      <c r="DN117" s="991"/>
      <c r="DO117" s="991"/>
      <c r="DP117" s="992"/>
      <c r="DQ117" s="993" t="s">
        <v>435</v>
      </c>
      <c r="DR117" s="991"/>
      <c r="DS117" s="991"/>
      <c r="DT117" s="991"/>
      <c r="DU117" s="992"/>
      <c r="DV117" s="994" t="s">
        <v>460</v>
      </c>
      <c r="DW117" s="995"/>
      <c r="DX117" s="995"/>
      <c r="DY117" s="995"/>
      <c r="DZ117" s="996"/>
    </row>
    <row r="118" spans="1:130" s="226" customFormat="1" ht="26.25" customHeight="1">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296</v>
      </c>
      <c r="AG118" s="917"/>
      <c r="AH118" s="917"/>
      <c r="AI118" s="917"/>
      <c r="AJ118" s="918"/>
      <c r="AK118" s="916" t="s">
        <v>295</v>
      </c>
      <c r="AL118" s="917"/>
      <c r="AM118" s="917"/>
      <c r="AN118" s="917"/>
      <c r="AO118" s="918"/>
      <c r="AP118" s="1003" t="s">
        <v>423</v>
      </c>
      <c r="AQ118" s="1004"/>
      <c r="AR118" s="1004"/>
      <c r="AS118" s="1004"/>
      <c r="AT118" s="1005"/>
      <c r="AU118" s="932"/>
      <c r="AV118" s="933"/>
      <c r="AW118" s="933"/>
      <c r="AX118" s="933"/>
      <c r="AY118" s="933"/>
      <c r="AZ118" s="1006" t="s">
        <v>462</v>
      </c>
      <c r="BA118" s="997"/>
      <c r="BB118" s="997"/>
      <c r="BC118" s="997"/>
      <c r="BD118" s="997"/>
      <c r="BE118" s="997"/>
      <c r="BF118" s="997"/>
      <c r="BG118" s="997"/>
      <c r="BH118" s="997"/>
      <c r="BI118" s="997"/>
      <c r="BJ118" s="997"/>
      <c r="BK118" s="997"/>
      <c r="BL118" s="997"/>
      <c r="BM118" s="997"/>
      <c r="BN118" s="997"/>
      <c r="BO118" s="997"/>
      <c r="BP118" s="998"/>
      <c r="BQ118" s="1029" t="s">
        <v>454</v>
      </c>
      <c r="BR118" s="1030"/>
      <c r="BS118" s="1030"/>
      <c r="BT118" s="1030"/>
      <c r="BU118" s="1030"/>
      <c r="BV118" s="1030" t="s">
        <v>454</v>
      </c>
      <c r="BW118" s="1030"/>
      <c r="BX118" s="1030"/>
      <c r="BY118" s="1030"/>
      <c r="BZ118" s="1030"/>
      <c r="CA118" s="1030" t="s">
        <v>436</v>
      </c>
      <c r="CB118" s="1030"/>
      <c r="CC118" s="1030"/>
      <c r="CD118" s="1030"/>
      <c r="CE118" s="1030"/>
      <c r="CF118" s="946" t="s">
        <v>454</v>
      </c>
      <c r="CG118" s="947"/>
      <c r="CH118" s="947"/>
      <c r="CI118" s="947"/>
      <c r="CJ118" s="947"/>
      <c r="CK118" s="977"/>
      <c r="CL118" s="978"/>
      <c r="CM118" s="948" t="s">
        <v>463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454</v>
      </c>
      <c r="DM118" s="991"/>
      <c r="DN118" s="991"/>
      <c r="DO118" s="991"/>
      <c r="DP118" s="992"/>
      <c r="DQ118" s="993" t="s">
        <v>441</v>
      </c>
      <c r="DR118" s="991"/>
      <c r="DS118" s="991"/>
      <c r="DT118" s="991"/>
      <c r="DU118" s="992"/>
      <c r="DV118" s="994" t="s">
        <v>435</v>
      </c>
      <c r="DW118" s="995"/>
      <c r="DX118" s="995"/>
      <c r="DY118" s="995"/>
      <c r="DZ118" s="996"/>
    </row>
    <row r="119" spans="1:130" s="226" customFormat="1" ht="26.25" customHeight="1">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441</v>
      </c>
      <c r="AB119" s="924"/>
      <c r="AC119" s="924"/>
      <c r="AD119" s="924"/>
      <c r="AE119" s="925"/>
      <c r="AF119" s="926" t="s">
        <v>122</v>
      </c>
      <c r="AG119" s="924"/>
      <c r="AH119" s="924"/>
      <c r="AI119" s="924"/>
      <c r="AJ119" s="925"/>
      <c r="AK119" s="926" t="s">
        <v>436</v>
      </c>
      <c r="AL119" s="924"/>
      <c r="AM119" s="924"/>
      <c r="AN119" s="924"/>
      <c r="AO119" s="925"/>
      <c r="AP119" s="927" t="s">
        <v>441</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464</v>
      </c>
      <c r="BP119" s="1038"/>
      <c r="BQ119" s="1029">
        <v>28028626</v>
      </c>
      <c r="BR119" s="1030"/>
      <c r="BS119" s="1030"/>
      <c r="BT119" s="1030"/>
      <c r="BU119" s="1030"/>
      <c r="BV119" s="1030">
        <v>27990333</v>
      </c>
      <c r="BW119" s="1030"/>
      <c r="BX119" s="1030"/>
      <c r="BY119" s="1030"/>
      <c r="BZ119" s="1030"/>
      <c r="CA119" s="1030">
        <v>27183786</v>
      </c>
      <c r="CB119" s="1030"/>
      <c r="CC119" s="1030"/>
      <c r="CD119" s="1030"/>
      <c r="CE119" s="1030"/>
      <c r="CF119" s="1031"/>
      <c r="CG119" s="1032"/>
      <c r="CH119" s="1032"/>
      <c r="CI119" s="1032"/>
      <c r="CJ119" s="1033"/>
      <c r="CK119" s="979"/>
      <c r="CL119" s="980"/>
      <c r="CM119" s="1034" t="s">
        <v>465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16939</v>
      </c>
      <c r="DH119" s="1016"/>
      <c r="DI119" s="1016"/>
      <c r="DJ119" s="1016"/>
      <c r="DK119" s="1017"/>
      <c r="DL119" s="1015">
        <v>15945</v>
      </c>
      <c r="DM119" s="1016"/>
      <c r="DN119" s="1016"/>
      <c r="DO119" s="1016"/>
      <c r="DP119" s="1017"/>
      <c r="DQ119" s="1015">
        <v>14934</v>
      </c>
      <c r="DR119" s="1016"/>
      <c r="DS119" s="1016"/>
      <c r="DT119" s="1016"/>
      <c r="DU119" s="1017"/>
      <c r="DV119" s="1018">
        <v>0.2</v>
      </c>
      <c r="DW119" s="1019"/>
      <c r="DX119" s="1019"/>
      <c r="DY119" s="1019"/>
      <c r="DZ119" s="1020"/>
    </row>
    <row r="120" spans="1:130" s="226" customFormat="1" ht="26.25" customHeight="1">
      <c r="A120" s="1091"/>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454</v>
      </c>
      <c r="AB120" s="991"/>
      <c r="AC120" s="991"/>
      <c r="AD120" s="991"/>
      <c r="AE120" s="992"/>
      <c r="AF120" s="993" t="s">
        <v>441</v>
      </c>
      <c r="AG120" s="991"/>
      <c r="AH120" s="991"/>
      <c r="AI120" s="991"/>
      <c r="AJ120" s="992"/>
      <c r="AK120" s="993" t="s">
        <v>437</v>
      </c>
      <c r="AL120" s="991"/>
      <c r="AM120" s="991"/>
      <c r="AN120" s="991"/>
      <c r="AO120" s="992"/>
      <c r="AP120" s="994" t="s">
        <v>122</v>
      </c>
      <c r="AQ120" s="995"/>
      <c r="AR120" s="995"/>
      <c r="AS120" s="995"/>
      <c r="AT120" s="996"/>
      <c r="AU120" s="1021" t="s">
        <v>466</v>
      </c>
      <c r="AV120" s="1022"/>
      <c r="AW120" s="1022"/>
      <c r="AX120" s="1022"/>
      <c r="AY120" s="1023"/>
      <c r="AZ120" s="972" t="s">
        <v>467</v>
      </c>
      <c r="BA120" s="921"/>
      <c r="BB120" s="921"/>
      <c r="BC120" s="921"/>
      <c r="BD120" s="921"/>
      <c r="BE120" s="921"/>
      <c r="BF120" s="921"/>
      <c r="BG120" s="921"/>
      <c r="BH120" s="921"/>
      <c r="BI120" s="921"/>
      <c r="BJ120" s="921"/>
      <c r="BK120" s="921"/>
      <c r="BL120" s="921"/>
      <c r="BM120" s="921"/>
      <c r="BN120" s="921"/>
      <c r="BO120" s="921"/>
      <c r="BP120" s="922"/>
      <c r="BQ120" s="958">
        <v>7928698</v>
      </c>
      <c r="BR120" s="959"/>
      <c r="BS120" s="959"/>
      <c r="BT120" s="959"/>
      <c r="BU120" s="959"/>
      <c r="BV120" s="959">
        <v>8470061</v>
      </c>
      <c r="BW120" s="959"/>
      <c r="BX120" s="959"/>
      <c r="BY120" s="959"/>
      <c r="BZ120" s="959"/>
      <c r="CA120" s="959">
        <v>8372275</v>
      </c>
      <c r="CB120" s="959"/>
      <c r="CC120" s="959"/>
      <c r="CD120" s="959"/>
      <c r="CE120" s="959"/>
      <c r="CF120" s="973">
        <v>108.3</v>
      </c>
      <c r="CG120" s="974"/>
      <c r="CH120" s="974"/>
      <c r="CI120" s="974"/>
      <c r="CJ120" s="974"/>
      <c r="CK120" s="1039" t="s">
        <v>468</v>
      </c>
      <c r="CL120" s="1040"/>
      <c r="CM120" s="1040"/>
      <c r="CN120" s="1040"/>
      <c r="CO120" s="1041"/>
      <c r="CP120" s="1047" t="s">
        <v>469</v>
      </c>
      <c r="CQ120" s="1048"/>
      <c r="CR120" s="1048"/>
      <c r="CS120" s="1048"/>
      <c r="CT120" s="1048"/>
      <c r="CU120" s="1048"/>
      <c r="CV120" s="1048"/>
      <c r="CW120" s="1048"/>
      <c r="CX120" s="1048"/>
      <c r="CY120" s="1048"/>
      <c r="CZ120" s="1048"/>
      <c r="DA120" s="1048"/>
      <c r="DB120" s="1048"/>
      <c r="DC120" s="1048"/>
      <c r="DD120" s="1048"/>
      <c r="DE120" s="1048"/>
      <c r="DF120" s="1049"/>
      <c r="DG120" s="958">
        <v>644846</v>
      </c>
      <c r="DH120" s="959"/>
      <c r="DI120" s="959"/>
      <c r="DJ120" s="959"/>
      <c r="DK120" s="959"/>
      <c r="DL120" s="959">
        <v>556167</v>
      </c>
      <c r="DM120" s="959"/>
      <c r="DN120" s="959"/>
      <c r="DO120" s="959"/>
      <c r="DP120" s="959"/>
      <c r="DQ120" s="959">
        <v>1549248</v>
      </c>
      <c r="DR120" s="959"/>
      <c r="DS120" s="959"/>
      <c r="DT120" s="959"/>
      <c r="DU120" s="959"/>
      <c r="DV120" s="960">
        <v>20</v>
      </c>
      <c r="DW120" s="960"/>
      <c r="DX120" s="960"/>
      <c r="DY120" s="960"/>
      <c r="DZ120" s="961"/>
    </row>
    <row r="121" spans="1:130" s="226" customFormat="1" ht="26.25" customHeight="1">
      <c r="A121" s="1091"/>
      <c r="B121" s="978"/>
      <c r="C121" s="999" t="s">
        <v>470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3926</v>
      </c>
      <c r="AB121" s="991"/>
      <c r="AC121" s="991"/>
      <c r="AD121" s="991"/>
      <c r="AE121" s="992"/>
      <c r="AF121" s="993">
        <v>3926</v>
      </c>
      <c r="AG121" s="991"/>
      <c r="AH121" s="991"/>
      <c r="AI121" s="991"/>
      <c r="AJ121" s="992"/>
      <c r="AK121" s="993">
        <v>3926</v>
      </c>
      <c r="AL121" s="991"/>
      <c r="AM121" s="991"/>
      <c r="AN121" s="991"/>
      <c r="AO121" s="992"/>
      <c r="AP121" s="994">
        <v>0.1</v>
      </c>
      <c r="AQ121" s="995"/>
      <c r="AR121" s="995"/>
      <c r="AS121" s="995"/>
      <c r="AT121" s="996"/>
      <c r="AU121" s="1024"/>
      <c r="AV121" s="1025"/>
      <c r="AW121" s="1025"/>
      <c r="AX121" s="1025"/>
      <c r="AY121" s="1026"/>
      <c r="AZ121" s="981" t="s">
        <v>471</v>
      </c>
      <c r="BA121" s="982"/>
      <c r="BB121" s="982"/>
      <c r="BC121" s="982"/>
      <c r="BD121" s="982"/>
      <c r="BE121" s="982"/>
      <c r="BF121" s="982"/>
      <c r="BG121" s="982"/>
      <c r="BH121" s="982"/>
      <c r="BI121" s="982"/>
      <c r="BJ121" s="982"/>
      <c r="BK121" s="982"/>
      <c r="BL121" s="982"/>
      <c r="BM121" s="982"/>
      <c r="BN121" s="982"/>
      <c r="BO121" s="982"/>
      <c r="BP121" s="983"/>
      <c r="BQ121" s="951">
        <v>135636</v>
      </c>
      <c r="BR121" s="952"/>
      <c r="BS121" s="952"/>
      <c r="BT121" s="952"/>
      <c r="BU121" s="952"/>
      <c r="BV121" s="952">
        <v>111357</v>
      </c>
      <c r="BW121" s="952"/>
      <c r="BX121" s="952"/>
      <c r="BY121" s="952"/>
      <c r="BZ121" s="952"/>
      <c r="CA121" s="952">
        <v>93437</v>
      </c>
      <c r="CB121" s="952"/>
      <c r="CC121" s="952"/>
      <c r="CD121" s="952"/>
      <c r="CE121" s="952"/>
      <c r="CF121" s="946">
        <v>1.2</v>
      </c>
      <c r="CG121" s="947"/>
      <c r="CH121" s="947"/>
      <c r="CI121" s="947"/>
      <c r="CJ121" s="947"/>
      <c r="CK121" s="1042"/>
      <c r="CL121" s="1043"/>
      <c r="CM121" s="1043"/>
      <c r="CN121" s="1043"/>
      <c r="CO121" s="1044"/>
      <c r="CP121" s="1052" t="s">
        <v>472</v>
      </c>
      <c r="CQ121" s="1053"/>
      <c r="CR121" s="1053"/>
      <c r="CS121" s="1053"/>
      <c r="CT121" s="1053"/>
      <c r="CU121" s="1053"/>
      <c r="CV121" s="1053"/>
      <c r="CW121" s="1053"/>
      <c r="CX121" s="1053"/>
      <c r="CY121" s="1053"/>
      <c r="CZ121" s="1053"/>
      <c r="DA121" s="1053"/>
      <c r="DB121" s="1053"/>
      <c r="DC121" s="1053"/>
      <c r="DD121" s="1053"/>
      <c r="DE121" s="1053"/>
      <c r="DF121" s="1054"/>
      <c r="DG121" s="951">
        <v>844949</v>
      </c>
      <c r="DH121" s="952"/>
      <c r="DI121" s="952"/>
      <c r="DJ121" s="952"/>
      <c r="DK121" s="952"/>
      <c r="DL121" s="952">
        <v>788219</v>
      </c>
      <c r="DM121" s="952"/>
      <c r="DN121" s="952"/>
      <c r="DO121" s="952"/>
      <c r="DP121" s="952"/>
      <c r="DQ121" s="952">
        <v>731706</v>
      </c>
      <c r="DR121" s="952"/>
      <c r="DS121" s="952"/>
      <c r="DT121" s="952"/>
      <c r="DU121" s="952"/>
      <c r="DV121" s="953">
        <v>9.5</v>
      </c>
      <c r="DW121" s="953"/>
      <c r="DX121" s="953"/>
      <c r="DY121" s="953"/>
      <c r="DZ121" s="954"/>
    </row>
    <row r="122" spans="1:130" s="226" customFormat="1" ht="26.25" customHeight="1">
      <c r="A122" s="1091"/>
      <c r="B122" s="978"/>
      <c r="C122" s="948" t="s">
        <v>449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435</v>
      </c>
      <c r="AB122" s="991"/>
      <c r="AC122" s="991"/>
      <c r="AD122" s="991"/>
      <c r="AE122" s="992"/>
      <c r="AF122" s="993" t="s">
        <v>441</v>
      </c>
      <c r="AG122" s="991"/>
      <c r="AH122" s="991"/>
      <c r="AI122" s="991"/>
      <c r="AJ122" s="992"/>
      <c r="AK122" s="993" t="s">
        <v>454</v>
      </c>
      <c r="AL122" s="991"/>
      <c r="AM122" s="991"/>
      <c r="AN122" s="991"/>
      <c r="AO122" s="992"/>
      <c r="AP122" s="994" t="s">
        <v>435</v>
      </c>
      <c r="AQ122" s="995"/>
      <c r="AR122" s="995"/>
      <c r="AS122" s="995"/>
      <c r="AT122" s="996"/>
      <c r="AU122" s="1024"/>
      <c r="AV122" s="1025"/>
      <c r="AW122" s="1025"/>
      <c r="AX122" s="1025"/>
      <c r="AY122" s="1026"/>
      <c r="AZ122" s="1006" t="s">
        <v>473</v>
      </c>
      <c r="BA122" s="997"/>
      <c r="BB122" s="997"/>
      <c r="BC122" s="997"/>
      <c r="BD122" s="997"/>
      <c r="BE122" s="997"/>
      <c r="BF122" s="997"/>
      <c r="BG122" s="997"/>
      <c r="BH122" s="997"/>
      <c r="BI122" s="997"/>
      <c r="BJ122" s="997"/>
      <c r="BK122" s="997"/>
      <c r="BL122" s="997"/>
      <c r="BM122" s="997"/>
      <c r="BN122" s="997"/>
      <c r="BO122" s="997"/>
      <c r="BP122" s="998"/>
      <c r="BQ122" s="1029">
        <v>18800981</v>
      </c>
      <c r="BR122" s="1030"/>
      <c r="BS122" s="1030"/>
      <c r="BT122" s="1030"/>
      <c r="BU122" s="1030"/>
      <c r="BV122" s="1030">
        <v>18651102</v>
      </c>
      <c r="BW122" s="1030"/>
      <c r="BX122" s="1030"/>
      <c r="BY122" s="1030"/>
      <c r="BZ122" s="1030"/>
      <c r="CA122" s="1030">
        <v>18230560</v>
      </c>
      <c r="CB122" s="1030"/>
      <c r="CC122" s="1030"/>
      <c r="CD122" s="1030"/>
      <c r="CE122" s="1030"/>
      <c r="CF122" s="1050">
        <v>235.9</v>
      </c>
      <c r="CG122" s="1051"/>
      <c r="CH122" s="1051"/>
      <c r="CI122" s="1051"/>
      <c r="CJ122" s="1051"/>
      <c r="CK122" s="1042"/>
      <c r="CL122" s="1043"/>
      <c r="CM122" s="1043"/>
      <c r="CN122" s="1043"/>
      <c r="CO122" s="1044"/>
      <c r="CP122" s="1052" t="s">
        <v>474</v>
      </c>
      <c r="CQ122" s="1053"/>
      <c r="CR122" s="1053"/>
      <c r="CS122" s="1053"/>
      <c r="CT122" s="1053"/>
      <c r="CU122" s="1053"/>
      <c r="CV122" s="1053"/>
      <c r="CW122" s="1053"/>
      <c r="CX122" s="1053"/>
      <c r="CY122" s="1053"/>
      <c r="CZ122" s="1053"/>
      <c r="DA122" s="1053"/>
      <c r="DB122" s="1053"/>
      <c r="DC122" s="1053"/>
      <c r="DD122" s="1053"/>
      <c r="DE122" s="1053"/>
      <c r="DF122" s="1054"/>
      <c r="DG122" s="951">
        <v>45157</v>
      </c>
      <c r="DH122" s="952"/>
      <c r="DI122" s="952"/>
      <c r="DJ122" s="952"/>
      <c r="DK122" s="952"/>
      <c r="DL122" s="952">
        <v>92153</v>
      </c>
      <c r="DM122" s="952"/>
      <c r="DN122" s="952"/>
      <c r="DO122" s="952"/>
      <c r="DP122" s="952"/>
      <c r="DQ122" s="952">
        <v>154012</v>
      </c>
      <c r="DR122" s="952"/>
      <c r="DS122" s="952"/>
      <c r="DT122" s="952"/>
      <c r="DU122" s="952"/>
      <c r="DV122" s="953">
        <v>2</v>
      </c>
      <c r="DW122" s="953"/>
      <c r="DX122" s="953"/>
      <c r="DY122" s="953"/>
      <c r="DZ122" s="954"/>
    </row>
    <row r="123" spans="1:130" s="226" customFormat="1" ht="26.25" customHeight="1">
      <c r="A123" s="1091"/>
      <c r="B123" s="978"/>
      <c r="C123" s="948" t="s">
        <v>457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437</v>
      </c>
      <c r="AB123" s="991"/>
      <c r="AC123" s="991"/>
      <c r="AD123" s="991"/>
      <c r="AE123" s="992"/>
      <c r="AF123" s="993" t="s">
        <v>437</v>
      </c>
      <c r="AG123" s="991"/>
      <c r="AH123" s="991"/>
      <c r="AI123" s="991"/>
      <c r="AJ123" s="992"/>
      <c r="AK123" s="993" t="s">
        <v>437</v>
      </c>
      <c r="AL123" s="991"/>
      <c r="AM123" s="991"/>
      <c r="AN123" s="991"/>
      <c r="AO123" s="992"/>
      <c r="AP123" s="994" t="s">
        <v>454</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475</v>
      </c>
      <c r="BP123" s="1038"/>
      <c r="BQ123" s="1097">
        <v>26865315</v>
      </c>
      <c r="BR123" s="1098"/>
      <c r="BS123" s="1098"/>
      <c r="BT123" s="1098"/>
      <c r="BU123" s="1098"/>
      <c r="BV123" s="1098">
        <v>27232520</v>
      </c>
      <c r="BW123" s="1098"/>
      <c r="BX123" s="1098"/>
      <c r="BY123" s="1098"/>
      <c r="BZ123" s="1098"/>
      <c r="CA123" s="1098">
        <v>26696272</v>
      </c>
      <c r="CB123" s="1098"/>
      <c r="CC123" s="1098"/>
      <c r="CD123" s="1098"/>
      <c r="CE123" s="1098"/>
      <c r="CF123" s="1031"/>
      <c r="CG123" s="1032"/>
      <c r="CH123" s="1032"/>
      <c r="CI123" s="1032"/>
      <c r="CJ123" s="1033"/>
      <c r="CK123" s="1042"/>
      <c r="CL123" s="1043"/>
      <c r="CM123" s="1043"/>
      <c r="CN123" s="1043"/>
      <c r="CO123" s="1044"/>
      <c r="CP123" s="1052" t="s">
        <v>476</v>
      </c>
      <c r="CQ123" s="1053"/>
      <c r="CR123" s="1053"/>
      <c r="CS123" s="1053"/>
      <c r="CT123" s="1053"/>
      <c r="CU123" s="1053"/>
      <c r="CV123" s="1053"/>
      <c r="CW123" s="1053"/>
      <c r="CX123" s="1053"/>
      <c r="CY123" s="1053"/>
      <c r="CZ123" s="1053"/>
      <c r="DA123" s="1053"/>
      <c r="DB123" s="1053"/>
      <c r="DC123" s="1053"/>
      <c r="DD123" s="1053"/>
      <c r="DE123" s="1053"/>
      <c r="DF123" s="1054"/>
      <c r="DG123" s="990" t="s">
        <v>437</v>
      </c>
      <c r="DH123" s="991"/>
      <c r="DI123" s="991"/>
      <c r="DJ123" s="991"/>
      <c r="DK123" s="992"/>
      <c r="DL123" s="993" t="s">
        <v>441</v>
      </c>
      <c r="DM123" s="991"/>
      <c r="DN123" s="991"/>
      <c r="DO123" s="991"/>
      <c r="DP123" s="992"/>
      <c r="DQ123" s="993" t="s">
        <v>454</v>
      </c>
      <c r="DR123" s="991"/>
      <c r="DS123" s="991"/>
      <c r="DT123" s="991"/>
      <c r="DU123" s="992"/>
      <c r="DV123" s="994" t="s">
        <v>437</v>
      </c>
      <c r="DW123" s="995"/>
      <c r="DX123" s="995"/>
      <c r="DY123" s="995"/>
      <c r="DZ123" s="996"/>
    </row>
    <row r="124" spans="1:130" s="226" customFormat="1" ht="26.25" customHeight="1" thickBot="1">
      <c r="A124" s="1091"/>
      <c r="B124" s="978"/>
      <c r="C124" s="948" t="s">
        <v>461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441</v>
      </c>
      <c r="AB124" s="991"/>
      <c r="AC124" s="991"/>
      <c r="AD124" s="991"/>
      <c r="AE124" s="992"/>
      <c r="AF124" s="993" t="s">
        <v>440</v>
      </c>
      <c r="AG124" s="991"/>
      <c r="AH124" s="991"/>
      <c r="AI124" s="991"/>
      <c r="AJ124" s="992"/>
      <c r="AK124" s="993" t="s">
        <v>454</v>
      </c>
      <c r="AL124" s="991"/>
      <c r="AM124" s="991"/>
      <c r="AN124" s="991"/>
      <c r="AO124" s="992"/>
      <c r="AP124" s="994" t="s">
        <v>454</v>
      </c>
      <c r="AQ124" s="995"/>
      <c r="AR124" s="995"/>
      <c r="AS124" s="995"/>
      <c r="AT124" s="996"/>
      <c r="AU124" s="1093" t="s">
        <v>477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14</v>
      </c>
      <c r="BR124" s="1060"/>
      <c r="BS124" s="1060"/>
      <c r="BT124" s="1060"/>
      <c r="BU124" s="1060"/>
      <c r="BV124" s="1060">
        <v>9.5</v>
      </c>
      <c r="BW124" s="1060"/>
      <c r="BX124" s="1060"/>
      <c r="BY124" s="1060"/>
      <c r="BZ124" s="1060"/>
      <c r="CA124" s="1060">
        <v>6.3</v>
      </c>
      <c r="CB124" s="1060"/>
      <c r="CC124" s="1060"/>
      <c r="CD124" s="1060"/>
      <c r="CE124" s="1060"/>
      <c r="CF124" s="1061"/>
      <c r="CG124" s="1062"/>
      <c r="CH124" s="1062"/>
      <c r="CI124" s="1062"/>
      <c r="CJ124" s="1063"/>
      <c r="CK124" s="1045"/>
      <c r="CL124" s="1045"/>
      <c r="CM124" s="1045"/>
      <c r="CN124" s="1045"/>
      <c r="CO124" s="1046"/>
      <c r="CP124" s="1052" t="s">
        <v>478</v>
      </c>
      <c r="CQ124" s="1053"/>
      <c r="CR124" s="1053"/>
      <c r="CS124" s="1053"/>
      <c r="CT124" s="1053"/>
      <c r="CU124" s="1053"/>
      <c r="CV124" s="1053"/>
      <c r="CW124" s="1053"/>
      <c r="CX124" s="1053"/>
      <c r="CY124" s="1053"/>
      <c r="CZ124" s="1053"/>
      <c r="DA124" s="1053"/>
      <c r="DB124" s="1053"/>
      <c r="DC124" s="1053"/>
      <c r="DD124" s="1053"/>
      <c r="DE124" s="1053"/>
      <c r="DF124" s="1054"/>
      <c r="DG124" s="1037">
        <v>1061480</v>
      </c>
      <c r="DH124" s="1016"/>
      <c r="DI124" s="1016"/>
      <c r="DJ124" s="1016"/>
      <c r="DK124" s="1017"/>
      <c r="DL124" s="1015">
        <v>1112303</v>
      </c>
      <c r="DM124" s="1016"/>
      <c r="DN124" s="1016"/>
      <c r="DO124" s="1016"/>
      <c r="DP124" s="1017"/>
      <c r="DQ124" s="1015" t="s">
        <v>440</v>
      </c>
      <c r="DR124" s="1016"/>
      <c r="DS124" s="1016"/>
      <c r="DT124" s="1016"/>
      <c r="DU124" s="1017"/>
      <c r="DV124" s="1018" t="s">
        <v>436</v>
      </c>
      <c r="DW124" s="1019"/>
      <c r="DX124" s="1019"/>
      <c r="DY124" s="1019"/>
      <c r="DZ124" s="1020"/>
    </row>
    <row r="125" spans="1:130" s="226" customFormat="1" ht="26.25" customHeight="1">
      <c r="A125" s="1091"/>
      <c r="B125" s="978"/>
      <c r="C125" s="948" t="s">
        <v>463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v>1299</v>
      </c>
      <c r="AB125" s="991"/>
      <c r="AC125" s="991"/>
      <c r="AD125" s="991"/>
      <c r="AE125" s="992"/>
      <c r="AF125" s="993">
        <v>1299</v>
      </c>
      <c r="AG125" s="991"/>
      <c r="AH125" s="991"/>
      <c r="AI125" s="991"/>
      <c r="AJ125" s="992"/>
      <c r="AK125" s="993">
        <v>1299</v>
      </c>
      <c r="AL125" s="991"/>
      <c r="AM125" s="991"/>
      <c r="AN125" s="991"/>
      <c r="AO125" s="992"/>
      <c r="AP125" s="994">
        <v>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479</v>
      </c>
      <c r="CL125" s="1040"/>
      <c r="CM125" s="1040"/>
      <c r="CN125" s="1040"/>
      <c r="CO125" s="1041"/>
      <c r="CP125" s="972" t="s">
        <v>480</v>
      </c>
      <c r="CQ125" s="921"/>
      <c r="CR125" s="921"/>
      <c r="CS125" s="921"/>
      <c r="CT125" s="921"/>
      <c r="CU125" s="921"/>
      <c r="CV125" s="921"/>
      <c r="CW125" s="921"/>
      <c r="CX125" s="921"/>
      <c r="CY125" s="921"/>
      <c r="CZ125" s="921"/>
      <c r="DA125" s="921"/>
      <c r="DB125" s="921"/>
      <c r="DC125" s="921"/>
      <c r="DD125" s="921"/>
      <c r="DE125" s="921"/>
      <c r="DF125" s="922"/>
      <c r="DG125" s="958" t="s">
        <v>436</v>
      </c>
      <c r="DH125" s="959"/>
      <c r="DI125" s="959"/>
      <c r="DJ125" s="959"/>
      <c r="DK125" s="959"/>
      <c r="DL125" s="959" t="s">
        <v>437</v>
      </c>
      <c r="DM125" s="959"/>
      <c r="DN125" s="959"/>
      <c r="DO125" s="959"/>
      <c r="DP125" s="959"/>
      <c r="DQ125" s="959" t="s">
        <v>454</v>
      </c>
      <c r="DR125" s="959"/>
      <c r="DS125" s="959"/>
      <c r="DT125" s="959"/>
      <c r="DU125" s="959"/>
      <c r="DV125" s="960" t="s">
        <v>436</v>
      </c>
      <c r="DW125" s="960"/>
      <c r="DX125" s="960"/>
      <c r="DY125" s="960"/>
      <c r="DZ125" s="961"/>
    </row>
    <row r="126" spans="1:130" s="226" customFormat="1" ht="26.25" customHeight="1" thickBot="1">
      <c r="A126" s="1091"/>
      <c r="B126" s="978"/>
      <c r="C126" s="948" t="s">
        <v>465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435</v>
      </c>
      <c r="AB126" s="991"/>
      <c r="AC126" s="991"/>
      <c r="AD126" s="991"/>
      <c r="AE126" s="992"/>
      <c r="AF126" s="993" t="s">
        <v>454</v>
      </c>
      <c r="AG126" s="991"/>
      <c r="AH126" s="991"/>
      <c r="AI126" s="991"/>
      <c r="AJ126" s="992"/>
      <c r="AK126" s="993" t="s">
        <v>436</v>
      </c>
      <c r="AL126" s="991"/>
      <c r="AM126" s="991"/>
      <c r="AN126" s="991"/>
      <c r="AO126" s="992"/>
      <c r="AP126" s="994" t="s">
        <v>437</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481</v>
      </c>
      <c r="CQ126" s="982"/>
      <c r="CR126" s="982"/>
      <c r="CS126" s="982"/>
      <c r="CT126" s="982"/>
      <c r="CU126" s="982"/>
      <c r="CV126" s="982"/>
      <c r="CW126" s="982"/>
      <c r="CX126" s="982"/>
      <c r="CY126" s="982"/>
      <c r="CZ126" s="982"/>
      <c r="DA126" s="982"/>
      <c r="DB126" s="982"/>
      <c r="DC126" s="982"/>
      <c r="DD126" s="982"/>
      <c r="DE126" s="982"/>
      <c r="DF126" s="983"/>
      <c r="DG126" s="951" t="s">
        <v>436</v>
      </c>
      <c r="DH126" s="952"/>
      <c r="DI126" s="952"/>
      <c r="DJ126" s="952"/>
      <c r="DK126" s="952"/>
      <c r="DL126" s="952" t="s">
        <v>454</v>
      </c>
      <c r="DM126" s="952"/>
      <c r="DN126" s="952"/>
      <c r="DO126" s="952"/>
      <c r="DP126" s="952"/>
      <c r="DQ126" s="952" t="s">
        <v>436</v>
      </c>
      <c r="DR126" s="952"/>
      <c r="DS126" s="952"/>
      <c r="DT126" s="952"/>
      <c r="DU126" s="952"/>
      <c r="DV126" s="953" t="s">
        <v>435</v>
      </c>
      <c r="DW126" s="953"/>
      <c r="DX126" s="953"/>
      <c r="DY126" s="953"/>
      <c r="DZ126" s="954"/>
    </row>
    <row r="127" spans="1:130" s="226" customFormat="1" ht="26.25" customHeight="1">
      <c r="A127" s="1092"/>
      <c r="B127" s="980"/>
      <c r="C127" s="1034" t="s">
        <v>482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437</v>
      </c>
      <c r="AB127" s="991"/>
      <c r="AC127" s="991"/>
      <c r="AD127" s="991"/>
      <c r="AE127" s="992"/>
      <c r="AF127" s="993" t="s">
        <v>436</v>
      </c>
      <c r="AG127" s="991"/>
      <c r="AH127" s="991"/>
      <c r="AI127" s="991"/>
      <c r="AJ127" s="992"/>
      <c r="AK127" s="993" t="s">
        <v>440</v>
      </c>
      <c r="AL127" s="991"/>
      <c r="AM127" s="991"/>
      <c r="AN127" s="991"/>
      <c r="AO127" s="992"/>
      <c r="AP127" s="994" t="s">
        <v>437</v>
      </c>
      <c r="AQ127" s="995"/>
      <c r="AR127" s="995"/>
      <c r="AS127" s="995"/>
      <c r="AT127" s="996"/>
      <c r="AU127" s="262"/>
      <c r="AV127" s="262"/>
      <c r="AW127" s="262"/>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487</v>
      </c>
      <c r="CQ127" s="982"/>
      <c r="CR127" s="982"/>
      <c r="CS127" s="982"/>
      <c r="CT127" s="982"/>
      <c r="CU127" s="982"/>
      <c r="CV127" s="982"/>
      <c r="CW127" s="982"/>
      <c r="CX127" s="982"/>
      <c r="CY127" s="982"/>
      <c r="CZ127" s="982"/>
      <c r="DA127" s="982"/>
      <c r="DB127" s="982"/>
      <c r="DC127" s="982"/>
      <c r="DD127" s="982"/>
      <c r="DE127" s="982"/>
      <c r="DF127" s="983"/>
      <c r="DG127" s="951" t="s">
        <v>437</v>
      </c>
      <c r="DH127" s="952"/>
      <c r="DI127" s="952"/>
      <c r="DJ127" s="952"/>
      <c r="DK127" s="952"/>
      <c r="DL127" s="952" t="s">
        <v>437</v>
      </c>
      <c r="DM127" s="952"/>
      <c r="DN127" s="952"/>
      <c r="DO127" s="952"/>
      <c r="DP127" s="952"/>
      <c r="DQ127" s="952" t="s">
        <v>435</v>
      </c>
      <c r="DR127" s="952"/>
      <c r="DS127" s="952"/>
      <c r="DT127" s="952"/>
      <c r="DU127" s="952"/>
      <c r="DV127" s="953" t="s">
        <v>454</v>
      </c>
      <c r="DW127" s="953"/>
      <c r="DX127" s="953"/>
      <c r="DY127" s="953"/>
      <c r="DZ127" s="954"/>
    </row>
    <row r="128" spans="1:130" s="226" customFormat="1" ht="26.25" customHeight="1" thickBot="1">
      <c r="A128" s="1075" t="s">
        <v>488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489</v>
      </c>
      <c r="X128" s="1077"/>
      <c r="Y128" s="1077"/>
      <c r="Z128" s="1078"/>
      <c r="AA128" s="1079">
        <v>25953</v>
      </c>
      <c r="AB128" s="1080"/>
      <c r="AC128" s="1080"/>
      <c r="AD128" s="1080"/>
      <c r="AE128" s="1081"/>
      <c r="AF128" s="1082">
        <v>25918</v>
      </c>
      <c r="AG128" s="1080"/>
      <c r="AH128" s="1080"/>
      <c r="AI128" s="1080"/>
      <c r="AJ128" s="1081"/>
      <c r="AK128" s="1082">
        <v>19072</v>
      </c>
      <c r="AL128" s="1080"/>
      <c r="AM128" s="1080"/>
      <c r="AN128" s="1080"/>
      <c r="AO128" s="1081"/>
      <c r="AP128" s="1083"/>
      <c r="AQ128" s="1084"/>
      <c r="AR128" s="1084"/>
      <c r="AS128" s="1084"/>
      <c r="AT128" s="1085"/>
      <c r="AU128" s="262"/>
      <c r="AV128" s="262"/>
      <c r="AW128" s="262"/>
      <c r="AX128" s="920" t="s">
        <v>490</v>
      </c>
      <c r="AY128" s="921"/>
      <c r="AZ128" s="921"/>
      <c r="BA128" s="921"/>
      <c r="BB128" s="921"/>
      <c r="BC128" s="921"/>
      <c r="BD128" s="921"/>
      <c r="BE128" s="922"/>
      <c r="BF128" s="1086" t="s">
        <v>440</v>
      </c>
      <c r="BG128" s="1087"/>
      <c r="BH128" s="1087"/>
      <c r="BI128" s="1087"/>
      <c r="BJ128" s="1087"/>
      <c r="BK128" s="1087"/>
      <c r="BL128" s="1088"/>
      <c r="BM128" s="1086">
        <v>13.36</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491</v>
      </c>
      <c r="CQ128" s="1069"/>
      <c r="CR128" s="1069"/>
      <c r="CS128" s="1069"/>
      <c r="CT128" s="1069"/>
      <c r="CU128" s="1069"/>
      <c r="CV128" s="1069"/>
      <c r="CW128" s="1069"/>
      <c r="CX128" s="1069"/>
      <c r="CY128" s="1069"/>
      <c r="CZ128" s="1069"/>
      <c r="DA128" s="1069"/>
      <c r="DB128" s="1069"/>
      <c r="DC128" s="1069"/>
      <c r="DD128" s="1069"/>
      <c r="DE128" s="1069"/>
      <c r="DF128" s="1070"/>
      <c r="DG128" s="1071">
        <v>327</v>
      </c>
      <c r="DH128" s="1072"/>
      <c r="DI128" s="1072"/>
      <c r="DJ128" s="1072"/>
      <c r="DK128" s="1072"/>
      <c r="DL128" s="1072">
        <v>297</v>
      </c>
      <c r="DM128" s="1072"/>
      <c r="DN128" s="1072"/>
      <c r="DO128" s="1072"/>
      <c r="DP128" s="1072"/>
      <c r="DQ128" s="1072">
        <v>265</v>
      </c>
      <c r="DR128" s="1072"/>
      <c r="DS128" s="1072"/>
      <c r="DT128" s="1072"/>
      <c r="DU128" s="1072"/>
      <c r="DV128" s="1073">
        <v>0</v>
      </c>
      <c r="DW128" s="1073"/>
      <c r="DX128" s="1073"/>
      <c r="DY128" s="1073"/>
      <c r="DZ128" s="1074"/>
    </row>
    <row r="129" spans="1:131" s="226"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492</v>
      </c>
      <c r="X129" s="1106"/>
      <c r="Y129" s="1106"/>
      <c r="Z129" s="1107"/>
      <c r="AA129" s="990">
        <v>10430058</v>
      </c>
      <c r="AB129" s="991"/>
      <c r="AC129" s="991"/>
      <c r="AD129" s="991"/>
      <c r="AE129" s="992"/>
      <c r="AF129" s="993">
        <v>10088172</v>
      </c>
      <c r="AG129" s="991"/>
      <c r="AH129" s="991"/>
      <c r="AI129" s="991"/>
      <c r="AJ129" s="992"/>
      <c r="AK129" s="993">
        <v>9842782</v>
      </c>
      <c r="AL129" s="991"/>
      <c r="AM129" s="991"/>
      <c r="AN129" s="991"/>
      <c r="AO129" s="992"/>
      <c r="AP129" s="1108"/>
      <c r="AQ129" s="1109"/>
      <c r="AR129" s="1109"/>
      <c r="AS129" s="1109"/>
      <c r="AT129" s="1110"/>
      <c r="AU129" s="264"/>
      <c r="AV129" s="264"/>
      <c r="AW129" s="264"/>
      <c r="AX129" s="1099" t="s">
        <v>493</v>
      </c>
      <c r="AY129" s="982"/>
      <c r="AZ129" s="982"/>
      <c r="BA129" s="982"/>
      <c r="BB129" s="982"/>
      <c r="BC129" s="982"/>
      <c r="BD129" s="982"/>
      <c r="BE129" s="983"/>
      <c r="BF129" s="1100" t="s">
        <v>441</v>
      </c>
      <c r="BG129" s="1101"/>
      <c r="BH129" s="1101"/>
      <c r="BI129" s="1101"/>
      <c r="BJ129" s="1101"/>
      <c r="BK129" s="1101"/>
      <c r="BL129" s="1102"/>
      <c r="BM129" s="1100">
        <v>18.36</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495</v>
      </c>
      <c r="X130" s="1106"/>
      <c r="Y130" s="1106"/>
      <c r="Z130" s="1107"/>
      <c r="AA130" s="990">
        <v>2170277</v>
      </c>
      <c r="AB130" s="991"/>
      <c r="AC130" s="991"/>
      <c r="AD130" s="991"/>
      <c r="AE130" s="992"/>
      <c r="AF130" s="993">
        <v>2128388</v>
      </c>
      <c r="AG130" s="991"/>
      <c r="AH130" s="991"/>
      <c r="AI130" s="991"/>
      <c r="AJ130" s="992"/>
      <c r="AK130" s="993">
        <v>2115232</v>
      </c>
      <c r="AL130" s="991"/>
      <c r="AM130" s="991"/>
      <c r="AN130" s="991"/>
      <c r="AO130" s="992"/>
      <c r="AP130" s="1108"/>
      <c r="AQ130" s="1109"/>
      <c r="AR130" s="1109"/>
      <c r="AS130" s="1109"/>
      <c r="AT130" s="1110"/>
      <c r="AU130" s="264"/>
      <c r="AV130" s="264"/>
      <c r="AW130" s="264"/>
      <c r="AX130" s="1099" t="s">
        <v>496</v>
      </c>
      <c r="AY130" s="982"/>
      <c r="AZ130" s="982"/>
      <c r="BA130" s="982"/>
      <c r="BB130" s="982"/>
      <c r="BC130" s="982"/>
      <c r="BD130" s="982"/>
      <c r="BE130" s="983"/>
      <c r="BF130" s="1136">
        <v>6.1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497</v>
      </c>
      <c r="X131" s="1144"/>
      <c r="Y131" s="1144"/>
      <c r="Z131" s="1145"/>
      <c r="AA131" s="1037">
        <v>8259781</v>
      </c>
      <c r="AB131" s="1016"/>
      <c r="AC131" s="1016"/>
      <c r="AD131" s="1016"/>
      <c r="AE131" s="1017"/>
      <c r="AF131" s="1015">
        <v>7959784</v>
      </c>
      <c r="AG131" s="1016"/>
      <c r="AH131" s="1016"/>
      <c r="AI131" s="1016"/>
      <c r="AJ131" s="1017"/>
      <c r="AK131" s="1015">
        <v>7727550</v>
      </c>
      <c r="AL131" s="1016"/>
      <c r="AM131" s="1016"/>
      <c r="AN131" s="1016"/>
      <c r="AO131" s="1017"/>
      <c r="AP131" s="1146"/>
      <c r="AQ131" s="1147"/>
      <c r="AR131" s="1147"/>
      <c r="AS131" s="1147"/>
      <c r="AT131" s="1148"/>
      <c r="AU131" s="264"/>
      <c r="AV131" s="264"/>
      <c r="AW131" s="264"/>
      <c r="AX131" s="1118" t="s">
        <v>498</v>
      </c>
      <c r="AY131" s="1069"/>
      <c r="AZ131" s="1069"/>
      <c r="BA131" s="1069"/>
      <c r="BB131" s="1069"/>
      <c r="BC131" s="1069"/>
      <c r="BD131" s="1069"/>
      <c r="BE131" s="1070"/>
      <c r="BF131" s="1119">
        <v>6.3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500</v>
      </c>
      <c r="W132" s="1129"/>
      <c r="X132" s="1129"/>
      <c r="Y132" s="1129"/>
      <c r="Z132" s="1130"/>
      <c r="AA132" s="1131">
        <v>5.8382540650000001</v>
      </c>
      <c r="AB132" s="1132"/>
      <c r="AC132" s="1132"/>
      <c r="AD132" s="1132"/>
      <c r="AE132" s="1133"/>
      <c r="AF132" s="1134">
        <v>5.9961677350000002</v>
      </c>
      <c r="AG132" s="1132"/>
      <c r="AH132" s="1132"/>
      <c r="AI132" s="1132"/>
      <c r="AJ132" s="1133"/>
      <c r="AK132" s="1134">
        <v>6.7274621320000003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501</v>
      </c>
      <c r="W133" s="1112"/>
      <c r="X133" s="1112"/>
      <c r="Y133" s="1112"/>
      <c r="Z133" s="1113"/>
      <c r="AA133" s="1114">
        <v>7.5</v>
      </c>
      <c r="AB133" s="1115"/>
      <c r="AC133" s="1115"/>
      <c r="AD133" s="1115"/>
      <c r="AE133" s="1116"/>
      <c r="AF133" s="1114">
        <v>6.3</v>
      </c>
      <c r="AG133" s="1115"/>
      <c r="AH133" s="1115"/>
      <c r="AI133" s="1115"/>
      <c r="AJ133" s="1116"/>
      <c r="AK133" s="1114">
        <v>6.1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Z3XBROWf/Y1VkGVNN5UPL6v8a3cLWNqtcMigxW117HTzL8uTSX1iVXkYZEpxC7LVJpPxBmY6FeJxTAJkEc16g==" saltValue="SmSYv41Y5nkvnLeqNyBz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aTQkxf5XOtlX3CKuByXcdlCQ2Xhjz7IkYMs/Y+Tm3LZmVTeyPljPVVglR+5ilW0qzVTZJDW8UjherG3edd+Dw==" saltValue="v6pXDdGevMMytTLW7rEL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diez3x7/mOxL18oB32kUJQfEHdLwZetQDg8+Gra4NCCoSqmJ2xKFK0mpTqVeBlv2A5FCXkj3Q7Hw+ao1HIePw==" saltValue="mpMOEBIX6mJcgFASiI9LQ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510</v>
      </c>
      <c r="AL9" s="1155"/>
      <c r="AM9" s="1155"/>
      <c r="AN9" s="1156"/>
      <c r="AO9" s="292">
        <v>2821985</v>
      </c>
      <c r="AP9" s="292">
        <v>128161</v>
      </c>
      <c r="AQ9" s="293">
        <v>97484</v>
      </c>
      <c r="AR9" s="294">
        <v>31.5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511</v>
      </c>
      <c r="AL10" s="1155"/>
      <c r="AM10" s="1155"/>
      <c r="AN10" s="1156"/>
      <c r="AO10" s="295">
        <v>333831</v>
      </c>
      <c r="AP10" s="295">
        <v>15161</v>
      </c>
      <c r="AQ10" s="296">
        <v>7509</v>
      </c>
      <c r="AR10" s="297">
        <v>101.9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512</v>
      </c>
      <c r="AL11" s="1155"/>
      <c r="AM11" s="1155"/>
      <c r="AN11" s="1156"/>
      <c r="AO11" s="295">
        <v>43252</v>
      </c>
      <c r="AP11" s="295">
        <v>1964</v>
      </c>
      <c r="AQ11" s="296">
        <v>10165</v>
      </c>
      <c r="AR11" s="297">
        <v>-80.7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513</v>
      </c>
      <c r="AL12" s="1155"/>
      <c r="AM12" s="1155"/>
      <c r="AN12" s="1156"/>
      <c r="AO12" s="295">
        <v>219672</v>
      </c>
      <c r="AP12" s="295">
        <v>9976</v>
      </c>
      <c r="AQ12" s="296">
        <v>1857</v>
      </c>
      <c r="AR12" s="297">
        <v>437.2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514</v>
      </c>
      <c r="AL13" s="1155"/>
      <c r="AM13" s="1155"/>
      <c r="AN13" s="1156"/>
      <c r="AO13" s="295" t="s">
        <v>515</v>
      </c>
      <c r="AP13" s="295" t="s">
        <v>515</v>
      </c>
      <c r="AQ13" s="296" t="s">
        <v>515</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516</v>
      </c>
      <c r="AL14" s="1155"/>
      <c r="AM14" s="1155"/>
      <c r="AN14" s="1156"/>
      <c r="AO14" s="295">
        <v>128825</v>
      </c>
      <c r="AP14" s="295">
        <v>5851</v>
      </c>
      <c r="AQ14" s="296">
        <v>3887</v>
      </c>
      <c r="AR14" s="297">
        <v>50.5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517</v>
      </c>
      <c r="AL15" s="1155"/>
      <c r="AM15" s="1155"/>
      <c r="AN15" s="1156"/>
      <c r="AO15" s="295">
        <v>51311</v>
      </c>
      <c r="AP15" s="295">
        <v>2330</v>
      </c>
      <c r="AQ15" s="296">
        <v>1995</v>
      </c>
      <c r="AR15" s="297">
        <v>16.8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518</v>
      </c>
      <c r="AL16" s="1158"/>
      <c r="AM16" s="1158"/>
      <c r="AN16" s="1159"/>
      <c r="AO16" s="295">
        <v>-332228</v>
      </c>
      <c r="AP16" s="295">
        <v>-15088</v>
      </c>
      <c r="AQ16" s="296">
        <v>-9742</v>
      </c>
      <c r="AR16" s="297">
        <v>54.9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3266648</v>
      </c>
      <c r="AP17" s="295">
        <v>148356</v>
      </c>
      <c r="AQ17" s="296">
        <v>113155</v>
      </c>
      <c r="AR17" s="297">
        <v>31.1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523</v>
      </c>
      <c r="AL21" s="1150"/>
      <c r="AM21" s="1150"/>
      <c r="AN21" s="1151"/>
      <c r="AO21" s="307">
        <v>16.260000000000002</v>
      </c>
      <c r="AP21" s="308">
        <v>11.25</v>
      </c>
      <c r="AQ21" s="309">
        <v>5.01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524</v>
      </c>
      <c r="AL22" s="1150"/>
      <c r="AM22" s="1150"/>
      <c r="AN22" s="1151"/>
      <c r="AO22" s="312">
        <v>89</v>
      </c>
      <c r="AP22" s="313">
        <v>96.1</v>
      </c>
      <c r="AQ22" s="314">
        <v>-7.1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529</v>
      </c>
      <c r="AL32" s="1166"/>
      <c r="AM32" s="1166"/>
      <c r="AN32" s="1167"/>
      <c r="AO32" s="322">
        <v>2425172</v>
      </c>
      <c r="AP32" s="322">
        <v>110140</v>
      </c>
      <c r="AQ32" s="323">
        <v>80062</v>
      </c>
      <c r="AR32" s="324">
        <v>37.6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530</v>
      </c>
      <c r="AL33" s="1166"/>
      <c r="AM33" s="1166"/>
      <c r="AN33" s="1167"/>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531</v>
      </c>
      <c r="AL34" s="1166"/>
      <c r="AM34" s="1166"/>
      <c r="AN34" s="1167"/>
      <c r="AO34" s="322" t="s">
        <v>515</v>
      </c>
      <c r="AP34" s="322" t="s">
        <v>515</v>
      </c>
      <c r="AQ34" s="323" t="s">
        <v>515</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532</v>
      </c>
      <c r="AL35" s="1166"/>
      <c r="AM35" s="1166"/>
      <c r="AN35" s="1167"/>
      <c r="AO35" s="322">
        <v>194024</v>
      </c>
      <c r="AP35" s="322">
        <v>8812</v>
      </c>
      <c r="AQ35" s="323">
        <v>20855</v>
      </c>
      <c r="AR35" s="324">
        <v>-57.7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533</v>
      </c>
      <c r="AL36" s="1166"/>
      <c r="AM36" s="1166"/>
      <c r="AN36" s="1167"/>
      <c r="AO36" s="322">
        <v>29596</v>
      </c>
      <c r="AP36" s="322">
        <v>1344</v>
      </c>
      <c r="AQ36" s="323">
        <v>2241</v>
      </c>
      <c r="AR36" s="324">
        <v>-40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534</v>
      </c>
      <c r="AL37" s="1166"/>
      <c r="AM37" s="1166"/>
      <c r="AN37" s="1167"/>
      <c r="AO37" s="322">
        <v>5225</v>
      </c>
      <c r="AP37" s="322">
        <v>237</v>
      </c>
      <c r="AQ37" s="323">
        <v>1605</v>
      </c>
      <c r="AR37" s="324">
        <v>-85.2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535</v>
      </c>
      <c r="AL38" s="1169"/>
      <c r="AM38" s="1169"/>
      <c r="AN38" s="1170"/>
      <c r="AO38" s="325">
        <v>155</v>
      </c>
      <c r="AP38" s="325">
        <v>7</v>
      </c>
      <c r="AQ38" s="326">
        <v>7</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536</v>
      </c>
      <c r="AL39" s="1169"/>
      <c r="AM39" s="1169"/>
      <c r="AN39" s="1170"/>
      <c r="AO39" s="322">
        <v>-19072</v>
      </c>
      <c r="AP39" s="322">
        <v>-866</v>
      </c>
      <c r="AQ39" s="323">
        <v>-2938</v>
      </c>
      <c r="AR39" s="324">
        <v>-70.5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537</v>
      </c>
      <c r="AL40" s="1166"/>
      <c r="AM40" s="1166"/>
      <c r="AN40" s="1167"/>
      <c r="AO40" s="322">
        <v>-2115232</v>
      </c>
      <c r="AP40" s="322">
        <v>-96064</v>
      </c>
      <c r="AQ40" s="323">
        <v>-73622</v>
      </c>
      <c r="AR40" s="324">
        <v>30.5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519868</v>
      </c>
      <c r="AP41" s="322">
        <v>23610</v>
      </c>
      <c r="AQ41" s="323">
        <v>28211</v>
      </c>
      <c r="AR41" s="324">
        <v>-16.3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505</v>
      </c>
      <c r="AN49" s="1162" t="s">
        <v>541</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2432840</v>
      </c>
      <c r="AN51" s="344">
        <v>101254</v>
      </c>
      <c r="AO51" s="345">
        <v>-25</v>
      </c>
      <c r="AP51" s="346">
        <v>92698</v>
      </c>
      <c r="AQ51" s="347">
        <v>15</v>
      </c>
      <c r="AR51" s="348">
        <v>-40</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1332350</v>
      </c>
      <c r="AN52" s="352">
        <v>55452</v>
      </c>
      <c r="AO52" s="353">
        <v>6</v>
      </c>
      <c r="AP52" s="354">
        <v>45144</v>
      </c>
      <c r="AQ52" s="355">
        <v>23.2</v>
      </c>
      <c r="AR52" s="356">
        <v>-17.2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3709217</v>
      </c>
      <c r="AN53" s="344">
        <v>157350</v>
      </c>
      <c r="AO53" s="345">
        <v>55.4</v>
      </c>
      <c r="AP53" s="346">
        <v>78556</v>
      </c>
      <c r="AQ53" s="347">
        <v>-15.3</v>
      </c>
      <c r="AR53" s="348">
        <v>70.7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2778138</v>
      </c>
      <c r="AN54" s="352">
        <v>117853</v>
      </c>
      <c r="AO54" s="353">
        <v>112.5</v>
      </c>
      <c r="AP54" s="354">
        <v>40810</v>
      </c>
      <c r="AQ54" s="355">
        <v>-9.6</v>
      </c>
      <c r="AR54" s="356">
        <v>122.1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3338208</v>
      </c>
      <c r="AN55" s="344">
        <v>144474</v>
      </c>
      <c r="AO55" s="345">
        <v>-8.1999999999999993</v>
      </c>
      <c r="AP55" s="346">
        <v>87924</v>
      </c>
      <c r="AQ55" s="347">
        <v>11.9</v>
      </c>
      <c r="AR55" s="348">
        <v>-20.100000000000001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2746961</v>
      </c>
      <c r="AN56" s="352">
        <v>118885</v>
      </c>
      <c r="AO56" s="353">
        <v>0.9</v>
      </c>
      <c r="AP56" s="354">
        <v>43482</v>
      </c>
      <c r="AQ56" s="355">
        <v>6.5</v>
      </c>
      <c r="AR56" s="356">
        <v>-5.6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2167440</v>
      </c>
      <c r="AN57" s="344">
        <v>96032</v>
      </c>
      <c r="AO57" s="345">
        <v>-33.5</v>
      </c>
      <c r="AP57" s="346">
        <v>85078</v>
      </c>
      <c r="AQ57" s="347">
        <v>-3.2</v>
      </c>
      <c r="AR57" s="348">
        <v>-30.3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1162401</v>
      </c>
      <c r="AN58" s="352">
        <v>51502</v>
      </c>
      <c r="AO58" s="353">
        <v>-56.7</v>
      </c>
      <c r="AP58" s="354">
        <v>45315</v>
      </c>
      <c r="AQ58" s="355">
        <v>4.2</v>
      </c>
      <c r="AR58" s="356">
        <v>-60.9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2091338</v>
      </c>
      <c r="AN59" s="344">
        <v>94979</v>
      </c>
      <c r="AO59" s="345">
        <v>-1.1000000000000001</v>
      </c>
      <c r="AP59" s="346">
        <v>65052</v>
      </c>
      <c r="AQ59" s="347">
        <v>-23.5</v>
      </c>
      <c r="AR59" s="348">
        <v>22.4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1385859</v>
      </c>
      <c r="AN60" s="352">
        <v>62939</v>
      </c>
      <c r="AO60" s="353">
        <v>22.2</v>
      </c>
      <c r="AP60" s="354">
        <v>37035</v>
      </c>
      <c r="AQ60" s="355">
        <v>-18.3</v>
      </c>
      <c r="AR60" s="356">
        <v>40.5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2747809</v>
      </c>
      <c r="AN61" s="359">
        <v>118818</v>
      </c>
      <c r="AO61" s="360">
        <v>-2.5</v>
      </c>
      <c r="AP61" s="361">
        <v>81862</v>
      </c>
      <c r="AQ61" s="362">
        <v>-3</v>
      </c>
      <c r="AR61" s="348">
        <v>0.5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1881142</v>
      </c>
      <c r="AN62" s="352">
        <v>81326</v>
      </c>
      <c r="AO62" s="353">
        <v>17</v>
      </c>
      <c r="AP62" s="354">
        <v>42357</v>
      </c>
      <c r="AQ62" s="355">
        <v>1.2</v>
      </c>
      <c r="AR62" s="356">
        <v>15.8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8MR9fjj++5NOYijo2B6yxQujziVlcTwpE01b7sjn8xtmntwrJ6SSY/EGK9hqVRF+me91GWuLtybYFftSusogQ==" saltValue="YL/UavfQuf1Fg4o5Np1H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mWuepZP86wP9g3zA2j5DFX9lONZJiqrOvgJf+ZGaVUNpL+sWxxlAad8NRGH5Pk9EP2Ogtvf0pcWQS7OKeAd4w==" saltValue="IQKUfqJzFygXFVIdsyYE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xXUjA6t5IfPFNb/RK8Ey3kiIs0LZRRj/jMqpN0z2yaLjrFBDIQTtQxTZP18xQhcxV0lFcx1wKr7Y9CnDA5KYA==" saltValue="JqNW5F80HLttWdMPkl/j3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174" t="s">
        <v>3</v>
      </c>
      <c r="D47" s="1174"/>
      <c r="E47" s="1175"/>
      <c r="F47" s="11">
        <v>30.12</v>
      </c>
      <c r="G47" s="12">
        <v>36.700000000000003</v>
      </c>
      <c r="H47" s="12">
        <v>39.89</v>
      </c>
      <c r="I47" s="12">
        <v>45.25</v>
      </c>
      <c r="J47" s="13">
        <v>46.47</v>
      </c>
    </row>
    <row r="48" spans="2:10" ht="57.75" customHeight="1">
      <c r="B48" s="14"/>
      <c r="C48" s="1176" t="s">
        <v>4</v>
      </c>
      <c r="D48" s="1176"/>
      <c r="E48" s="1177"/>
      <c r="F48" s="15">
        <v>6.8</v>
      </c>
      <c r="G48" s="16">
        <v>4.8099999999999996</v>
      </c>
      <c r="H48" s="16">
        <v>7.14</v>
      </c>
      <c r="I48" s="16">
        <v>8.19</v>
      </c>
      <c r="J48" s="17">
        <v>8.43</v>
      </c>
    </row>
    <row r="49" spans="2:10" ht="57.75" customHeight="1" thickBot="1">
      <c r="B49" s="18"/>
      <c r="C49" s="1178" t="s">
        <v>5</v>
      </c>
      <c r="D49" s="1178"/>
      <c r="E49" s="1179"/>
      <c r="F49" s="19">
        <v>1.32</v>
      </c>
      <c r="G49" s="20">
        <v>4.37</v>
      </c>
      <c r="H49" s="20">
        <v>5.24</v>
      </c>
      <c r="I49" s="20">
        <v>4.83</v>
      </c>
      <c r="J49" s="21">
        <v>2.66</v>
      </c>
    </row>
    <row r="50" spans="2:10" ht="13.5" customHeight="1"/>
    <row r="51" spans="2:10" ht="13.5" hidden="1" customHeight="1"/>
    <row r="52" spans="2:10" ht="13.5" hidden="1" customHeight="1"/>
    <row r="53" spans="2:10" ht="13.5" hidden="1" customHeight="1"/>
  </sheetData>
  <sheetProtection algorithmName="SHA-512" hashValue="TNGM0Klj6cboNtfrR77ixk1mA4bro4hL0soOVk4hfYXRsvICGwKB1D/B4N/dqSd/0OF7EVtq8PSYc/RpooP+Nw==" saltValue="8AO9ngiGB1jXWxQY0cd4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愛南町</cp:lastModifiedBy>
  <cp:lastPrinted>2019-03-27T08:51:30Z</cp:lastPrinted>
  <dcterms:created xsi:type="dcterms:W3CDTF">2019-02-14T04:38:01Z</dcterms:created>
  <dcterms:modified xsi:type="dcterms:W3CDTF">2019-03-27T08:52:53Z</dcterms:modified>
  <cp:category/>
</cp:coreProperties>
</file>