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 sheetId="21" r:id="rId14"/>
    <sheet name="施設類型別ストック情報分析表②" sheetId="22" r:id="rId15"/>
    <sheet name="データシート" sheetId="8" state="hidden" r:id="rId16"/>
  </sheets>
  <calcPr calcId="145621" concurrentManualCount="2"/>
</workbook>
</file>

<file path=xl/calcChain.xml><?xml version="1.0" encoding="utf-8"?>
<calcChain xmlns="http://schemas.openxmlformats.org/spreadsheetml/2006/main">
  <c r="BG37" i="9" l="1"/>
  <c r="BG36" i="9"/>
  <c r="BG35" i="9"/>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AM37" i="9"/>
  <c r="U37" i="9"/>
  <c r="C37" i="9"/>
  <c r="CO36" i="9"/>
  <c r="AM36" i="9"/>
  <c r="C36" i="9"/>
  <c r="BW34" i="9"/>
  <c r="BW35" i="9" s="1"/>
  <c r="BW36" i="9" s="1"/>
  <c r="BW37" i="9" s="1"/>
  <c r="BW38" i="9" s="1"/>
  <c r="BW39" i="9" s="1"/>
  <c r="BW40" i="9" s="1"/>
  <c r="BW41" i="9" s="1"/>
  <c r="BW42" i="9" s="1"/>
  <c r="BW43" i="9" s="1"/>
  <c r="C34" i="9"/>
  <c r="CO34" i="9" l="1"/>
  <c r="CO35" i="9" s="1"/>
  <c r="C35"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BE34" i="9" l="1"/>
  <c r="BE35" i="9" s="1"/>
  <c r="BE36" i="9" s="1"/>
  <c r="BE37" i="9" s="1"/>
  <c r="AM34" i="9"/>
  <c r="AM35" i="9" s="1"/>
</calcChain>
</file>

<file path=xl/sharedStrings.xml><?xml version="1.0" encoding="utf-8"?>
<sst xmlns="http://schemas.openxmlformats.org/spreadsheetml/2006/main" count="1066" uniqueCount="584">
  <si>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</si>
  <si>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</si>
  <si>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</si>
  <si>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</si>
  <si>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</si>
  <si>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</si>
  <si>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</si>
  <si>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</si>
  <si>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</si>
  <si>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</si>
  <si>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</si>
  <si>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</si>
  <si>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</si>
  <si>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</si>
  <si>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</si>
  <si>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</si>
  <si>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</si>
  <si>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</si>
  <si>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</si>
  <si>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</si>
  <si>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</si>
  <si>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</si>
  <si>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</si>
  <si>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</si>
  <si>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</si>
  <si>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</si>
  <si>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</si>
  <si>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</si>
  <si>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</si>
  <si>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</si>
  <si>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</si>
  <si>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</si>
  <si>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</si>
  <si>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</si>
  <si>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</si>
  <si>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</si>
  <si>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</si>
  <si>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</si>
  <si>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</si>
  <si>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</si>
  <si>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</si>
  <si>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</si>
  <si>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</si>
  <si>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</si>
  <si>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</si>
  <si>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</si>
  <si>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</si>
  <si>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</si>
  <si>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</si>
  <si>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</si>
  <si>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</si>
  <si>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</si>
  <si>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</si>
  <si>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</si>
  <si>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</si>
  <si>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</si>
  <si>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</si>
  <si>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</si>
  <si>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</si>
  <si>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</si>
  <si>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</si>
  <si>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</si>
  <si>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</si>
  <si>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</si>
  <si>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</si>
  <si>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</si>
  <si>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</si>
  <si>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</si>
  <si>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</si>
  <si>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</si>
  <si>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Ⅴ－０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</si>
  <si>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</si>
  <si>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</si>
  <si>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</si>
  <si>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</si>
  <si>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</si>
  <si>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</si>
  <si>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</si>
  <si>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</si>
  <si>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</si>
  <si>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</si>
  <si>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</si>
  <si>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</si>
  <si>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愛南町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</si>
  <si>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</si>
  <si>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</si>
  <si>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</si>
  <si>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</si>
  <si>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</si>
  <si>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</si>
  <si>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</si>
  <si>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</si>
  <si>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</si>
  <si>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</si>
  <si>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</si>
  <si>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</si>
  <si>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</si>
  <si>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</si>
  <si>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</si>
  <si>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</si>
  <si>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</si>
  <si>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</si>
  <si>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</si>
  <si>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</si>
  <si>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</si>
  <si>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</si>
  <si>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</si>
  <si>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</si>
  <si>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</si>
  <si>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-9.0</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</si>
  <si>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</si>
  <si>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</si>
  <si>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</si>
  <si>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</si>
  <si>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</si>
  <si>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</si>
  <si>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</si>
  <si>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</si>
  <si>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</si>
  <si>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</si>
  <si>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</si>
  <si>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</si>
  <si>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</si>
  <si>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</si>
  <si>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</si>
  <si>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</si>
  <si>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</si>
  <si>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</si>
  <si>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</si>
  <si>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</si>
  <si>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</si>
  <si>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</si>
  <si>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</si>
  <si>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</si>
  <si>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</si>
  <si>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</si>
  <si>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</si>
  <si>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18"/>
  </si>
  <si>
    <t>うち日本人(％)</t>
    <phoneticPr fontId="5"/>
  </si>
  <si>
    <t>-2.4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</si>
  <si>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</si>
  <si>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</si>
  <si>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</si>
  <si>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</si>
  <si>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</si>
  <si>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</si>
  <si>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</si>
  <si>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</si>
  <si>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</si>
  <si>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</si>
  <si>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</si>
  <si>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</si>
  <si>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</si>
  <si>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</si>
  <si>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</si>
  <si>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</si>
  <si>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</si>
  <si>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</si>
  <si>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</si>
  <si>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</si>
  <si>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</si>
  <si>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</si>
  <si>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</si>
  <si>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</si>
  <si>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</si>
  <si>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</si>
  <si>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</si>
  <si>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</si>
  <si>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</si>
  <si>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</si>
  <si>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</si>
  <si>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</si>
  <si>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</si>
  <si>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</si>
  <si>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</si>
  <si>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</si>
  <si>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</si>
  <si>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</si>
  <si>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</si>
  <si>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</si>
  <si>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</si>
  <si>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</si>
  <si>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</si>
  <si>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</si>
  <si>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</si>
  <si>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</si>
  <si>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</si>
  <si>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</si>
  <si>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</si>
  <si>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</si>
  <si>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</si>
  <si>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</si>
  <si>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</si>
  <si>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</si>
  <si>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</si>
  <si>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</si>
  <si>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</si>
  <si>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</si>
  <si>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愛媛県愛南町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</si>
  <si>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</si>
  <si>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</si>
  <si>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</si>
  <si>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</si>
  <si>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</si>
  <si>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</si>
  <si>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</si>
  <si>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</si>
  <si>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</si>
  <si>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</si>
  <si>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</si>
  <si>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</si>
  <si>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</si>
  <si>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</si>
  <si>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</si>
  <si>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</si>
  <si>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</si>
  <si>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</si>
  <si>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</si>
  <si>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</si>
  <si>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</si>
  <si>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</si>
  <si>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</si>
  <si>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</si>
  <si>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</si>
  <si>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</si>
  <si>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</si>
  <si>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</si>
  <si>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</si>
  <si>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</si>
  <si>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</si>
  <si>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</si>
  <si>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</si>
  <si>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</si>
  <si>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</si>
  <si>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</si>
  <si>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</si>
  <si>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</si>
  <si>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</si>
  <si>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</si>
  <si>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</si>
  <si>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</si>
  <si>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</si>
  <si>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</si>
  <si>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</si>
  <si>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</si>
  <si>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</si>
  <si>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</si>
  <si>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</si>
  <si>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</si>
  <si>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</si>
  <si>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</si>
  <si>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</si>
  <si>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</si>
  <si>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</si>
  <si>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</si>
  <si>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</si>
  <si>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</si>
  <si>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</si>
  <si>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</si>
  <si>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</si>
  <si>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</si>
  <si>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</si>
  <si>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</si>
  <si>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</si>
  <si>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</si>
  <si>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</si>
  <si>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</si>
  <si>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</si>
  <si>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</si>
  <si>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</si>
  <si>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</si>
  <si>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</si>
  <si>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</si>
  <si>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</si>
  <si>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</si>
  <si>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</si>
  <si>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</si>
  <si>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</si>
  <si>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</si>
  <si>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</si>
  <si>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</si>
  <si>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</si>
  <si>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</si>
  <si>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</si>
  <si>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</si>
  <si>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</si>
  <si>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</si>
  <si>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</si>
  <si>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</si>
  <si>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</si>
  <si>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</si>
  <si>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</si>
  <si>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</si>
  <si>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</si>
  <si>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</si>
  <si>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</si>
  <si>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</si>
  <si>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</si>
  <si>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</si>
  <si>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</si>
  <si>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</si>
  <si>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</si>
  <si>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</si>
  <si>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</si>
  <si>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</si>
  <si>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</si>
  <si>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</si>
  <si>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</si>
  <si>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</si>
  <si>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</si>
  <si>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</si>
  <si>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</si>
  <si>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</si>
  <si>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</si>
  <si>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</si>
  <si>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</si>
  <si>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</si>
  <si>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</si>
  <si>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</si>
  <si>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</si>
  <si>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</si>
  <si>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</si>
  <si>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</si>
  <si>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</si>
  <si>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</si>
  <si>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</si>
  <si>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</si>
  <si>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</si>
  <si>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</si>
  <si>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</si>
  <si>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</si>
  <si>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</si>
  <si>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</si>
  <si>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</si>
  <si>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</si>
  <si>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</si>
  <si>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</si>
  <si>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</si>
  <si>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</si>
  <si>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</si>
  <si>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</si>
  <si>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</si>
  <si>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</si>
  <si>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</si>
  <si>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</si>
  <si>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</si>
  <si>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</si>
  <si>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愛媛県愛南町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</si>
  <si>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</si>
  <si>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</si>
  <si>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</si>
  <si>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</si>
  <si>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</si>
  <si>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</si>
  <si>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</si>
  <si>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</si>
  <si>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</si>
  <si>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</si>
  <si>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</si>
  <si>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</si>
  <si>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</si>
  <si>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</si>
  <si>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</si>
  <si>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</si>
  <si>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</si>
  <si>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</si>
  <si>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</si>
  <si>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</si>
  <si>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温泉事業等特別会計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</si>
  <si>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</si>
  <si>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</si>
  <si>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</si>
  <si>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</si>
  <si>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</si>
  <si>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</si>
  <si>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</si>
  <si>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</si>
  <si>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</si>
  <si>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</si>
  <si>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</si>
  <si>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</si>
  <si>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</si>
  <si>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</si>
  <si>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</si>
  <si>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</si>
  <si>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</si>
  <si>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上水道事業会計</t>
    <phoneticPr fontId="5"/>
  </si>
  <si>
    <t>法適用企業</t>
    <phoneticPr fontId="5"/>
  </si>
  <si>
    <t>病院事業会計</t>
    <phoneticPr fontId="5"/>
  </si>
  <si>
    <t>簡易水道特別会計</t>
    <phoneticPr fontId="5"/>
  </si>
  <si>
    <t>法非適用企業</t>
    <phoneticPr fontId="5"/>
  </si>
  <si>
    <t>小規模下水道特別会計</t>
    <phoneticPr fontId="5"/>
  </si>
  <si>
    <t>浄化槽整備事業特別会計</t>
    <phoneticPr fontId="5"/>
  </si>
  <si>
    <t>旅客船特別会計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</si>
  <si>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</si>
  <si>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</si>
  <si>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</si>
  <si>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</si>
  <si>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</si>
  <si>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</si>
  <si>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</si>
  <si>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</si>
  <si>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</si>
  <si>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</si>
  <si>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</si>
  <si>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</si>
  <si>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</si>
  <si>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</si>
  <si>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</si>
  <si>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</si>
  <si>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</si>
  <si>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</si>
  <si>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</si>
  <si>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</si>
  <si>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</si>
  <si>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</si>
  <si>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</si>
  <si>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</si>
  <si>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</si>
  <si>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</si>
  <si>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</si>
  <si>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</si>
  <si>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</si>
  <si>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</si>
  <si>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</si>
  <si>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</si>
  <si>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</si>
  <si>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</si>
  <si>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</si>
  <si>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</si>
  <si>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</si>
  <si>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</si>
  <si>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</si>
  <si>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</si>
  <si>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</si>
  <si>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</si>
  <si>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</si>
  <si>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</si>
  <si>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</si>
  <si>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</si>
  <si>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</si>
  <si>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</si>
  <si>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</si>
  <si>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</si>
  <si>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</si>
  <si>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</si>
  <si>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</si>
  <si>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</si>
  <si>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</si>
  <si>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</si>
  <si>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</si>
  <si>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</si>
  <si>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</si>
  <si>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</si>
  <si>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</si>
  <si>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</si>
  <si>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</si>
  <si>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</si>
  <si>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</si>
  <si>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</si>
  <si>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</si>
  <si>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</si>
  <si>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</si>
  <si>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</si>
  <si>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</si>
  <si>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</si>
  <si>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</si>
  <si>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</si>
  <si>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</si>
  <si>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</si>
  <si>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</si>
  <si>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</si>
  <si>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</si>
  <si>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</si>
  <si>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</si>
  <si>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</si>
  <si>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</si>
  <si>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</si>
  <si>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</si>
  <si>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</si>
  <si>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</si>
  <si>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</si>
  <si>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</si>
  <si>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</si>
  <si>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</si>
  <si>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</si>
  <si>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</si>
  <si>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</si>
  <si>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</si>
  <si>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</si>
  <si>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</si>
  <si>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</si>
  <si>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</si>
  <si>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</si>
  <si>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</si>
  <si>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</si>
  <si>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</si>
  <si>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</si>
  <si>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</si>
  <si>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</si>
  <si>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</si>
  <si>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</si>
  <si>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</si>
  <si>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</si>
  <si>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</si>
  <si>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</si>
  <si>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</si>
  <si>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</si>
  <si>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</si>
  <si>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</si>
  <si>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</si>
  <si>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</si>
  <si>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</si>
  <si>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</si>
  <si>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</si>
  <si>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</si>
  <si>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</si>
  <si>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</si>
  <si>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</si>
  <si>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</si>
  <si>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</si>
  <si>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</si>
  <si>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</si>
  <si>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</si>
  <si>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</si>
  <si>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</si>
  <si>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</si>
  <si>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</si>
  <si>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</si>
  <si>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</si>
  <si>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</si>
  <si>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</si>
  <si>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</si>
  <si>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</si>
  <si>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</si>
  <si>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</si>
  <si>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</si>
  <si>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0.60</t>
  </si>
  <si>
    <t>一般会計</t>
  </si>
  <si>
    <t>上水道事業会計</t>
  </si>
  <si>
    <t>病院事業会計</t>
  </si>
  <si>
    <t>介護保険特別会計</t>
  </si>
  <si>
    <t>国民健康保険特別会計</t>
  </si>
  <si>
    <t>後期高齢者医療特別会計</t>
  </si>
  <si>
    <t>簡易水道特別会計</t>
  </si>
  <si>
    <t>温泉事業等特別会計</t>
  </si>
  <si>
    <t>その他会計（赤字）</t>
  </si>
  <si>
    <t>その他会計（黒字）</t>
  </si>
  <si>
    <t>-</t>
    <phoneticPr fontId="2"/>
  </si>
  <si>
    <t>-</t>
    <phoneticPr fontId="2"/>
  </si>
  <si>
    <t>一本松ふるさと振興株式会社</t>
    <rPh sb="0" eb="3">
      <t>イッポンマツ</t>
    </rPh>
    <rPh sb="7" eb="9">
      <t>シンコウ</t>
    </rPh>
    <rPh sb="9" eb="13">
      <t>カブシキガイシャ</t>
    </rPh>
    <phoneticPr fontId="5"/>
  </si>
  <si>
    <t>公益財団法人くにひろ育英会</t>
    <rPh sb="0" eb="2">
      <t>コウエキ</t>
    </rPh>
    <rPh sb="2" eb="4">
      <t>ザイダン</t>
    </rPh>
    <rPh sb="4" eb="6">
      <t>ホウジン</t>
    </rPh>
    <rPh sb="10" eb="13">
      <t>イクエイカイ</t>
    </rPh>
    <phoneticPr fontId="5"/>
  </si>
  <si>
    <t>高知県宿毛市愛媛県南宇和郡愛南町篠山小中学校組合</t>
    <rPh sb="0" eb="3">
      <t>コウチケン</t>
    </rPh>
    <rPh sb="3" eb="6">
      <t>スクモシ</t>
    </rPh>
    <rPh sb="6" eb="9">
      <t>エヒメケン</t>
    </rPh>
    <rPh sb="9" eb="13">
      <t>ミナミウワグン</t>
    </rPh>
    <rPh sb="13" eb="16">
      <t>アイナンチョウ</t>
    </rPh>
    <rPh sb="16" eb="18">
      <t>ササヤマ</t>
    </rPh>
    <rPh sb="18" eb="22">
      <t>ショウチュウガッコウ</t>
    </rPh>
    <rPh sb="22" eb="24">
      <t>クミアイ</t>
    </rPh>
    <phoneticPr fontId="5"/>
  </si>
  <si>
    <t>愛媛県後期高齢者医療広域連合（一般会計）</t>
    <rPh sb="0" eb="3">
      <t>エヒメケン</t>
    </rPh>
    <rPh sb="3" eb="5">
      <t>コウキ</t>
    </rPh>
    <rPh sb="5" eb="8">
      <t>コウレイシャ</t>
    </rPh>
    <rPh sb="8" eb="10">
      <t>イリョウ</t>
    </rPh>
    <rPh sb="10" eb="12">
      <t>コウイキ</t>
    </rPh>
    <rPh sb="12" eb="14">
      <t>レンゴウ</t>
    </rPh>
    <rPh sb="15" eb="17">
      <t>イッパン</t>
    </rPh>
    <rPh sb="17" eb="19">
      <t>カイケイ</t>
    </rPh>
    <phoneticPr fontId="5"/>
  </si>
  <si>
    <t>愛媛県後期高齢者医療広域連合（後期高齢者医療特別会計）</t>
    <rPh sb="0" eb="3">
      <t>エヒメケン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</si>
  <si>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愛媛地方税滞納整理機構</t>
    <rPh sb="0" eb="2">
      <t>エヒメ</t>
    </rPh>
    <rPh sb="2" eb="5">
      <t>チホウゼイ</t>
    </rPh>
    <rPh sb="5" eb="7">
      <t>タイノウ</t>
    </rPh>
    <rPh sb="7" eb="9">
      <t>セイリ</t>
    </rPh>
    <rPh sb="9" eb="11">
      <t>キコウ</t>
    </rPh>
    <phoneticPr fontId="5"/>
  </si>
  <si>
    <t>津島水道企業団</t>
    <rPh sb="0" eb="2">
      <t>ツシマ</t>
    </rPh>
    <rPh sb="2" eb="4">
      <t>スイドウ</t>
    </rPh>
    <rPh sb="4" eb="6">
      <t>キギョウ</t>
    </rPh>
    <rPh sb="6" eb="7">
      <t>ダン</t>
    </rPh>
    <phoneticPr fontId="5"/>
  </si>
  <si>
    <t>宇和島地区広域事務組合（一般会計）</t>
    <rPh sb="0" eb="3">
      <t>ウワジマ</t>
    </rPh>
    <rPh sb="3" eb="5">
      <t>チク</t>
    </rPh>
    <rPh sb="5" eb="7">
      <t>コウイキ</t>
    </rPh>
    <rPh sb="7" eb="9">
      <t>ジム</t>
    </rPh>
    <rPh sb="9" eb="11">
      <t>クミアイ</t>
    </rPh>
    <rPh sb="12" eb="14">
      <t>イッパン</t>
    </rPh>
    <rPh sb="14" eb="16">
      <t>カイケイ</t>
    </rPh>
    <phoneticPr fontId="5"/>
  </si>
  <si>
    <t>宇和島地区広域事務組合（介護保険特別会計）</t>
    <rPh sb="0" eb="3">
      <t>ウワジマ</t>
    </rPh>
    <rPh sb="3" eb="5">
      <t>チク</t>
    </rPh>
    <rPh sb="5" eb="7">
      <t>コウイキ</t>
    </rPh>
    <rPh sb="7" eb="9">
      <t>ジム</t>
    </rPh>
    <rPh sb="9" eb="11">
      <t>クミアイ</t>
    </rPh>
    <rPh sb="12" eb="14">
      <t>カイゴ</t>
    </rPh>
    <rPh sb="14" eb="16">
      <t>ホケン</t>
    </rPh>
    <rPh sb="16" eb="18">
      <t>トクベツ</t>
    </rPh>
    <rPh sb="18" eb="20">
      <t>カイケイ</t>
    </rPh>
    <phoneticPr fontId="5"/>
  </si>
  <si>
    <t>愛媛県市町総合事務組合（退職手当事業分）</t>
    <rPh sb="0" eb="3">
      <t>エヒメケン</t>
    </rPh>
    <rPh sb="3" eb="5">
      <t>シチョウ</t>
    </rPh>
    <rPh sb="5" eb="7">
      <t>ソウゴウ</t>
    </rPh>
    <rPh sb="7" eb="9">
      <t>ジム</t>
    </rPh>
    <rPh sb="9" eb="11">
      <t>クミアイ</t>
    </rPh>
    <rPh sb="12" eb="14">
      <t>タイショク</t>
    </rPh>
    <rPh sb="14" eb="16">
      <t>テアテ</t>
    </rPh>
    <rPh sb="16" eb="18">
      <t>ジギョウ</t>
    </rPh>
    <rPh sb="18" eb="19">
      <t>ブン</t>
    </rPh>
    <phoneticPr fontId="5"/>
  </si>
  <si>
    <t>愛媛県市町総合事務組合（消防補償事業分）</t>
    <rPh sb="0" eb="3">
      <t>エヒメケン</t>
    </rPh>
    <rPh sb="3" eb="5">
      <t>シチョウ</t>
    </rPh>
    <rPh sb="5" eb="7">
      <t>ソウゴウ</t>
    </rPh>
    <rPh sb="7" eb="9">
      <t>ジム</t>
    </rPh>
    <rPh sb="9" eb="11">
      <t>クミアイ</t>
    </rPh>
    <rPh sb="12" eb="14">
      <t>ショウボウ</t>
    </rPh>
    <rPh sb="14" eb="16">
      <t>ホショウ</t>
    </rPh>
    <rPh sb="16" eb="18">
      <t>ジギョウ</t>
    </rPh>
    <rPh sb="18" eb="19">
      <t>ブン</t>
    </rPh>
    <phoneticPr fontId="5"/>
  </si>
  <si>
    <t>愛媛県市町総合事務組合（交通災害事業分）</t>
    <rPh sb="0" eb="3">
      <t>エヒメケン</t>
    </rPh>
    <rPh sb="3" eb="5">
      <t>シチョウ</t>
    </rPh>
    <rPh sb="5" eb="7">
      <t>ソウゴウ</t>
    </rPh>
    <rPh sb="7" eb="9">
      <t>ジム</t>
    </rPh>
    <rPh sb="9" eb="11">
      <t>クミアイ</t>
    </rPh>
    <rPh sb="12" eb="14">
      <t>コウツウ</t>
    </rPh>
    <rPh sb="14" eb="16">
      <t>サイガイ</t>
    </rPh>
    <rPh sb="16" eb="18">
      <t>ジギョウ</t>
    </rPh>
    <rPh sb="18" eb="19">
      <t>ブン</t>
    </rPh>
    <phoneticPr fontId="5"/>
  </si>
  <si>
    <t>愛媛県市町総合事務組合（自治会館事業分）</t>
    <rPh sb="0" eb="3">
      <t>エヒメケン</t>
    </rPh>
    <rPh sb="3" eb="5">
      <t>シチョウ</t>
    </rPh>
    <rPh sb="5" eb="7">
      <t>ソウゴウ</t>
    </rPh>
    <rPh sb="7" eb="9">
      <t>ジム</t>
    </rPh>
    <rPh sb="9" eb="11">
      <t>クミアイ</t>
    </rPh>
    <rPh sb="12" eb="14">
      <t>ジチ</t>
    </rPh>
    <rPh sb="14" eb="16">
      <t>カイカン</t>
    </rPh>
    <rPh sb="16" eb="18">
      <t>ジギョウ</t>
    </rPh>
    <rPh sb="18" eb="19">
      <t>ブン</t>
    </rPh>
    <phoneticPr fontId="5"/>
  </si>
  <si>
    <t>愛媛県市町総合事務組合（議員公務災害事業分）</t>
    <rPh sb="0" eb="3">
      <t>エヒメケン</t>
    </rPh>
    <rPh sb="3" eb="5">
      <t>シチョウ</t>
    </rPh>
    <rPh sb="5" eb="7">
      <t>ソウゴウ</t>
    </rPh>
    <rPh sb="7" eb="9">
      <t>ジム</t>
    </rPh>
    <rPh sb="9" eb="11">
      <t>クミアイ</t>
    </rPh>
    <rPh sb="12" eb="14">
      <t>ギイン</t>
    </rPh>
    <rPh sb="14" eb="16">
      <t>コウム</t>
    </rPh>
    <rPh sb="16" eb="18">
      <t>サイガイ</t>
    </rPh>
    <rPh sb="18" eb="20">
      <t>ジギョウ</t>
    </rPh>
    <rPh sb="20" eb="21">
      <t>ブン</t>
    </rPh>
    <phoneticPr fontId="5"/>
  </si>
  <si>
    <t>愛媛県市町総合事務組合（共通経費分）</t>
    <rPh sb="0" eb="3">
      <t>エヒメケン</t>
    </rPh>
    <rPh sb="3" eb="5">
      <t>シチョウ</t>
    </rPh>
    <rPh sb="5" eb="7">
      <t>ソウゴウ</t>
    </rPh>
    <rPh sb="7" eb="9">
      <t>ジム</t>
    </rPh>
    <rPh sb="9" eb="11">
      <t>クミアイ</t>
    </rPh>
    <rPh sb="12" eb="14">
      <t>キョウツウ</t>
    </rPh>
    <rPh sb="14" eb="16">
      <t>ケイヒ</t>
    </rPh>
    <rPh sb="16" eb="17">
      <t>ブン</t>
    </rPh>
    <phoneticPr fontId="5"/>
  </si>
  <si>
    <t>-</t>
    <phoneticPr fontId="30"/>
  </si>
  <si>
    <t>-</t>
    <phoneticPr fontId="30"/>
  </si>
  <si>
    <t>-</t>
    <phoneticPr fontId="30"/>
  </si>
  <si>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</si>
  <si>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</si>
  <si>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</si>
  <si>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</si>
  <si>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</si>
  <si>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</si>
  <si>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</si>
  <si>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</si>
  <si>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</si>
  <si>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</si>
  <si>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</si>
  <si>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</si>
  <si>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</si>
  <si>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実質的な将来負担の減少により、将来負担比率は低下傾向にあるが、有形固定資産減価償却率は1.2ポイント上昇している。
　将来負担比率及び有形固定資産減価償却率とも、類似団体と比較すると低い水準にあるが、公共施設等総合管理計画に基づき、今後、個別施設計画を策定する中で、公共施設の老朽化対策に積極的に取り組むこととする。</t>
    <phoneticPr fontId="2"/>
  </si>
  <si>
    <t>有形固定資産減価償却率</t>
    <phoneticPr fontId="5"/>
  </si>
  <si>
    <t>　将来負担比率及び実質公債費比率とも、類似団体と比較すると低い水準にあるが、人口減少や地方交付税の合併算定替えの終了を控え、今後、一般財源の減少が見込まれることから、緊急度・優先度を考慮した事業の実施により、地方債発行を必要最小限とし、将来負担の抑制に取り組むこととする。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</si>
</sst>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80577</c:v>
                </c:pt>
                <c:pt idx="1">
                  <c:v>92698</c:v>
                </c:pt>
                <c:pt idx="2">
                  <c:v>78556</c:v>
                </c:pt>
                <c:pt idx="3">
                  <c:v>87924</c:v>
                </c:pt>
                <c:pt idx="4">
                  <c:v>85078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135082</c:v>
                </c:pt>
                <c:pt idx="1">
                  <c:v>101254</c:v>
                </c:pt>
                <c:pt idx="2">
                  <c:v>157350</c:v>
                </c:pt>
                <c:pt idx="3">
                  <c:v>144474</c:v>
                </c:pt>
                <c:pt idx="4">
                  <c:v>96032</c:v>
                </c:pt>
              </c:numCache>
            </c:numRef>
          </c:val>
          <c:smooth val="0"/>
        </c:ser>
        <c:dLbls>
          <c:showLegendKey val="0"/>
          <c:showVal val="0"/>
          <c:showCatName val="0"/>
          <c:showSerName val="0"/>
          <c:showPercent val="0"/>
          <c:showBubbleSize val="0"/>
        </c:dLbls>
        <c:marker val="1"/>
        <c:smooth val="0"/>
        <c:axId val="188614144"/>
        <c:axId val="188616064"/>
      </c:lineChart>
      <c:catAx>
        <c:axId val="18861414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8616064"/>
        <c:crosses val="autoZero"/>
        <c:auto val="1"/>
        <c:lblAlgn val="ctr"/>
        <c:lblOffset val="100"/>
        <c:tickLblSkip val="1"/>
        <c:tickMarkSkip val="1"/>
        <c:noMultiLvlLbl val="0"/>
      </c:catAx>
      <c:valAx>
        <c:axId val="188616064"/>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86141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5.51</c:v>
                </c:pt>
                <c:pt idx="1">
                  <c:v>6.8</c:v>
                </c:pt>
                <c:pt idx="2">
                  <c:v>4.8099999999999996</c:v>
                </c:pt>
                <c:pt idx="3">
                  <c:v>7.14</c:v>
                </c:pt>
                <c:pt idx="4">
                  <c:v>8.19</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30</c:v>
                </c:pt>
                <c:pt idx="1">
                  <c:v>30.12</c:v>
                </c:pt>
                <c:pt idx="2">
                  <c:v>36.700000000000003</c:v>
                </c:pt>
                <c:pt idx="3">
                  <c:v>39.89</c:v>
                </c:pt>
                <c:pt idx="4">
                  <c:v>45.25</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4764032"/>
        <c:axId val="47659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-0.6</c:v>
                </c:pt>
                <c:pt idx="1">
                  <c:v>1.32</c:v>
                </c:pt>
                <c:pt idx="2">
                  <c:v>4.37</c:v>
                </c:pt>
                <c:pt idx="3">
                  <c:v>5.24</c:v>
                </c:pt>
                <c:pt idx="4">
                  <c:v>4.83</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4764032"/>
        <c:axId val="4765952"/>
      </c:lineChart>
      <c:catAx>
        <c:axId val="4764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765952"/>
        <c:crosses val="autoZero"/>
        <c:auto val="1"/>
        <c:lblAlgn val="ctr"/>
        <c:lblOffset val="100"/>
        <c:tickLblSkip val="1"/>
        <c:tickMarkSkip val="1"/>
        <c:noMultiLvlLbl val="0"/>
      </c:catAx>
      <c:valAx>
        <c:axId val="47659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64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0.02</c:v>
                </c:pt>
                <c:pt idx="2">
                  <c:v>#N/A</c:v>
                </c:pt>
                <c:pt idx="3">
                  <c:v>0.02</c:v>
                </c:pt>
                <c:pt idx="4">
                  <c:v>#N/A</c:v>
                </c:pt>
                <c:pt idx="5">
                  <c:v>0.02</c:v>
                </c:pt>
                <c:pt idx="6">
                  <c:v>#N/A</c:v>
                </c:pt>
                <c:pt idx="7">
                  <c:v>0.02</c:v>
                </c:pt>
                <c:pt idx="8">
                  <c:v>#N/A</c:v>
                </c:pt>
                <c:pt idx="9">
                  <c:v>0.03</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温泉事業等特別会計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0.01</c:v>
                </c:pt>
                <c:pt idx="2">
                  <c:v>#N/A</c:v>
                </c:pt>
                <c:pt idx="3">
                  <c:v>7.0000000000000007E-2</c:v>
                </c:pt>
                <c:pt idx="4">
                  <c:v>#N/A</c:v>
                </c:pt>
                <c:pt idx="5">
                  <c:v>0.03</c:v>
                </c:pt>
                <c:pt idx="6">
                  <c:v>#N/A</c:v>
                </c:pt>
                <c:pt idx="7">
                  <c:v>0.03</c:v>
                </c:pt>
                <c:pt idx="8">
                  <c:v>#N/A</c:v>
                </c:pt>
                <c:pt idx="9">
                  <c:v>0.02</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簡易水道特別会計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0.05</c:v>
                </c:pt>
                <c:pt idx="2">
                  <c:v>#N/A</c:v>
                </c:pt>
                <c:pt idx="3">
                  <c:v>0.02</c:v>
                </c:pt>
                <c:pt idx="4">
                  <c:v>#N/A</c:v>
                </c:pt>
                <c:pt idx="5">
                  <c:v>0.06</c:v>
                </c:pt>
                <c:pt idx="6">
                  <c:v>#N/A</c:v>
                </c:pt>
                <c:pt idx="7">
                  <c:v>0.04</c:v>
                </c:pt>
                <c:pt idx="8">
                  <c:v>#N/A</c:v>
                </c:pt>
                <c:pt idx="9">
                  <c:v>0.09</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0.08</c:v>
                </c:pt>
                <c:pt idx="2">
                  <c:v>#N/A</c:v>
                </c:pt>
                <c:pt idx="3">
                  <c:v>0.06</c:v>
                </c:pt>
                <c:pt idx="4">
                  <c:v>#N/A</c:v>
                </c:pt>
                <c:pt idx="5">
                  <c:v>7.0000000000000007E-2</c:v>
                </c:pt>
                <c:pt idx="6">
                  <c:v>#N/A</c:v>
                </c:pt>
                <c:pt idx="7">
                  <c:v>7.0000000000000007E-2</c:v>
                </c:pt>
                <c:pt idx="8">
                  <c:v>#N/A</c:v>
                </c:pt>
                <c:pt idx="9">
                  <c:v>0.1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0.28999999999999998</c:v>
                </c:pt>
                <c:pt idx="2">
                  <c:v>#N/A</c:v>
                </c:pt>
                <c:pt idx="3">
                  <c:v>0.45</c:v>
                </c:pt>
                <c:pt idx="4">
                  <c:v>#N/A</c:v>
                </c:pt>
                <c:pt idx="5">
                  <c:v>0.35</c:v>
                </c:pt>
                <c:pt idx="6">
                  <c:v>#N/A</c:v>
                </c:pt>
                <c:pt idx="7">
                  <c:v>0.37</c:v>
                </c:pt>
                <c:pt idx="8">
                  <c:v>#N/A</c:v>
                </c:pt>
                <c:pt idx="9">
                  <c:v>0.42</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0.19</c:v>
                </c:pt>
                <c:pt idx="2">
                  <c:v>#N/A</c:v>
                </c:pt>
                <c:pt idx="3">
                  <c:v>0.19</c:v>
                </c:pt>
                <c:pt idx="4">
                  <c:v>#N/A</c:v>
                </c:pt>
                <c:pt idx="5">
                  <c:v>0.5</c:v>
                </c:pt>
                <c:pt idx="6">
                  <c:v>#N/A</c:v>
                </c:pt>
                <c:pt idx="7">
                  <c:v>0.47</c:v>
                </c:pt>
                <c:pt idx="8">
                  <c:v>#N/A</c:v>
                </c:pt>
                <c:pt idx="9">
                  <c:v>0.82</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3.01</c:v>
                </c:pt>
                <c:pt idx="2">
                  <c:v>#N/A</c:v>
                </c:pt>
                <c:pt idx="3">
                  <c:v>2.64</c:v>
                </c:pt>
                <c:pt idx="4">
                  <c:v>#N/A</c:v>
                </c:pt>
                <c:pt idx="5">
                  <c:v>2.38</c:v>
                </c:pt>
                <c:pt idx="6">
                  <c:v>#N/A</c:v>
                </c:pt>
                <c:pt idx="7">
                  <c:v>2.06</c:v>
                </c:pt>
                <c:pt idx="8">
                  <c:v>#N/A</c:v>
                </c:pt>
                <c:pt idx="9">
                  <c:v>2.34</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3.15</c:v>
                </c:pt>
                <c:pt idx="2">
                  <c:v>#N/A</c:v>
                </c:pt>
                <c:pt idx="3">
                  <c:v>3.38</c:v>
                </c:pt>
                <c:pt idx="4">
                  <c:v>#N/A</c:v>
                </c:pt>
                <c:pt idx="5">
                  <c:v>3.47</c:v>
                </c:pt>
                <c:pt idx="6">
                  <c:v>#N/A</c:v>
                </c:pt>
                <c:pt idx="7">
                  <c:v>3.86</c:v>
                </c:pt>
                <c:pt idx="8">
                  <c:v>#N/A</c:v>
                </c:pt>
                <c:pt idx="9">
                  <c:v>4.4000000000000004</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5.5</c:v>
                </c:pt>
                <c:pt idx="2">
                  <c:v>#N/A</c:v>
                </c:pt>
                <c:pt idx="3">
                  <c:v>6.72</c:v>
                </c:pt>
                <c:pt idx="4">
                  <c:v>#N/A</c:v>
                </c:pt>
                <c:pt idx="5">
                  <c:v>4.7699999999999996</c:v>
                </c:pt>
                <c:pt idx="6">
                  <c:v>#N/A</c:v>
                </c:pt>
                <c:pt idx="7">
                  <c:v>7.1</c:v>
                </c:pt>
                <c:pt idx="8">
                  <c:v>#N/A</c:v>
                </c:pt>
                <c:pt idx="9">
                  <c:v>8.16</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95725568"/>
        <c:axId val="195731456"/>
      </c:barChart>
      <c:catAx>
        <c:axId val="195725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5731456"/>
        <c:crosses val="autoZero"/>
        <c:auto val="1"/>
        <c:lblAlgn val="ctr"/>
        <c:lblOffset val="100"/>
        <c:tickLblSkip val="1"/>
        <c:tickMarkSkip val="1"/>
        <c:noMultiLvlLbl val="0"/>
      </c:catAx>
      <c:valAx>
        <c:axId val="195731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57255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2259</c:v>
                </c:pt>
                <c:pt idx="5">
                  <c:v>2225</c:v>
                </c:pt>
                <c:pt idx="8">
                  <c:v>2209</c:v>
                </c:pt>
                <c:pt idx="11">
                  <c:v>2196</c:v>
                </c:pt>
                <c:pt idx="14">
                  <c:v>2154</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5</c:v>
                </c:pt>
                <c:pt idx="3">
                  <c:v>5</c:v>
                </c:pt>
                <c:pt idx="6">
                  <c:v>5</c:v>
                </c:pt>
                <c:pt idx="9">
                  <c:v>5</c:v>
                </c:pt>
                <c:pt idx="12">
                  <c:v>5</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30</c:v>
                </c:pt>
                <c:pt idx="3">
                  <c:v>28</c:v>
                </c:pt>
                <c:pt idx="6">
                  <c:v>23</c:v>
                </c:pt>
                <c:pt idx="9">
                  <c:v>23</c:v>
                </c:pt>
                <c:pt idx="12">
                  <c:v>23</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246</c:v>
                </c:pt>
                <c:pt idx="3">
                  <c:v>271</c:v>
                </c:pt>
                <c:pt idx="6">
                  <c:v>247</c:v>
                </c:pt>
                <c:pt idx="9">
                  <c:v>225</c:v>
                </c:pt>
                <c:pt idx="12">
                  <c:v>197</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2956</c:v>
                </c:pt>
                <c:pt idx="3">
                  <c:v>2733</c:v>
                </c:pt>
                <c:pt idx="6">
                  <c:v>2523</c:v>
                </c:pt>
                <c:pt idx="9">
                  <c:v>2425</c:v>
                </c:pt>
                <c:pt idx="12">
                  <c:v>2406</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95454464"/>
        <c:axId val="1954563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978</c:v>
                </c:pt>
                <c:pt idx="2">
                  <c:v>#N/A</c:v>
                </c:pt>
                <c:pt idx="3">
                  <c:v>#N/A</c:v>
                </c:pt>
                <c:pt idx="4">
                  <c:v>812</c:v>
                </c:pt>
                <c:pt idx="5">
                  <c:v>#N/A</c:v>
                </c:pt>
                <c:pt idx="6">
                  <c:v>#N/A</c:v>
                </c:pt>
                <c:pt idx="7">
                  <c:v>589</c:v>
                </c:pt>
                <c:pt idx="8">
                  <c:v>#N/A</c:v>
                </c:pt>
                <c:pt idx="9">
                  <c:v>#N/A</c:v>
                </c:pt>
                <c:pt idx="10">
                  <c:v>482</c:v>
                </c:pt>
                <c:pt idx="11">
                  <c:v>#N/A</c:v>
                </c:pt>
                <c:pt idx="12">
                  <c:v>#N/A</c:v>
                </c:pt>
                <c:pt idx="13">
                  <c:v>477</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95454464"/>
        <c:axId val="195456384"/>
      </c:lineChart>
      <c:catAx>
        <c:axId val="195454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5456384"/>
        <c:crosses val="autoZero"/>
        <c:auto val="1"/>
        <c:lblAlgn val="ctr"/>
        <c:lblOffset val="100"/>
        <c:tickLblSkip val="1"/>
        <c:tickMarkSkip val="1"/>
        <c:noMultiLvlLbl val="0"/>
      </c:catAx>
      <c:valAx>
        <c:axId val="1954563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5454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18773</c:v>
                </c:pt>
                <c:pt idx="5">
                  <c:v>18107</c:v>
                </c:pt>
                <c:pt idx="8">
                  <c:v>18379</c:v>
                </c:pt>
                <c:pt idx="11">
                  <c:v>18801</c:v>
                </c:pt>
                <c:pt idx="14">
                  <c:v>18651</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216</c:v>
                </c:pt>
                <c:pt idx="5">
                  <c:v>184</c:v>
                </c:pt>
                <c:pt idx="8">
                  <c:v>159</c:v>
                </c:pt>
                <c:pt idx="11">
                  <c:v>136</c:v>
                </c:pt>
                <c:pt idx="14">
                  <c:v>111</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6215</c:v>
                </c:pt>
                <c:pt idx="5">
                  <c:v>6744</c:v>
                </c:pt>
                <c:pt idx="8">
                  <c:v>7477</c:v>
                </c:pt>
                <c:pt idx="11">
                  <c:v>7929</c:v>
                </c:pt>
                <c:pt idx="14">
                  <c:v>8470</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3902</c:v>
                </c:pt>
                <c:pt idx="3">
                  <c:v>3809</c:v>
                </c:pt>
                <c:pt idx="6">
                  <c:v>3520</c:v>
                </c:pt>
                <c:pt idx="9">
                  <c:v>3278</c:v>
                </c:pt>
                <c:pt idx="12">
                  <c:v>3204</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345</c:v>
                </c:pt>
                <c:pt idx="3">
                  <c:v>298</c:v>
                </c:pt>
                <c:pt idx="6">
                  <c:v>361</c:v>
                </c:pt>
                <c:pt idx="9">
                  <c:v>323</c:v>
                </c:pt>
                <c:pt idx="12">
                  <c:v>329</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2550</c:v>
                </c:pt>
                <c:pt idx="3">
                  <c:v>2455</c:v>
                </c:pt>
                <c:pt idx="6">
                  <c:v>2394</c:v>
                </c:pt>
                <c:pt idx="9">
                  <c:v>2596</c:v>
                </c:pt>
                <c:pt idx="12">
                  <c:v>2549</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59</c:v>
                </c:pt>
                <c:pt idx="3">
                  <c:v>55</c:v>
                </c:pt>
                <c:pt idx="6">
                  <c:v>51</c:v>
                </c:pt>
                <c:pt idx="9">
                  <c:v>47</c:v>
                </c:pt>
                <c:pt idx="12">
                  <c:v>43</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21205</c:v>
                </c:pt>
                <c:pt idx="3">
                  <c:v>20334</c:v>
                </c:pt>
                <c:pt idx="6">
                  <c:v>20970</c:v>
                </c:pt>
                <c:pt idx="9">
                  <c:v>21784</c:v>
                </c:pt>
                <c:pt idx="12">
                  <c:v>21865</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95240320"/>
        <c:axId val="1952422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2858</c:v>
                </c:pt>
                <c:pt idx="2">
                  <c:v>#N/A</c:v>
                </c:pt>
                <c:pt idx="3">
                  <c:v>#N/A</c:v>
                </c:pt>
                <c:pt idx="4">
                  <c:v>1917</c:v>
                </c:pt>
                <c:pt idx="5">
                  <c:v>#N/A</c:v>
                </c:pt>
                <c:pt idx="6">
                  <c:v>#N/A</c:v>
                </c:pt>
                <c:pt idx="7">
                  <c:v>1281</c:v>
                </c:pt>
                <c:pt idx="8">
                  <c:v>#N/A</c:v>
                </c:pt>
                <c:pt idx="9">
                  <c:v>#N/A</c:v>
                </c:pt>
                <c:pt idx="10">
                  <c:v>1163</c:v>
                </c:pt>
                <c:pt idx="11">
                  <c:v>#N/A</c:v>
                </c:pt>
                <c:pt idx="12">
                  <c:v>#N/A</c:v>
                </c:pt>
                <c:pt idx="13">
                  <c:v>758</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95240320"/>
        <c:axId val="195242240"/>
      </c:lineChart>
      <c:catAx>
        <c:axId val="195240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5242240"/>
        <c:crosses val="autoZero"/>
        <c:auto val="1"/>
        <c:lblAlgn val="ctr"/>
        <c:lblOffset val="100"/>
        <c:tickLblSkip val="1"/>
        <c:tickMarkSkip val="1"/>
        <c:noMultiLvlLbl val="0"/>
      </c:catAx>
      <c:valAx>
        <c:axId val="195242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5240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49.1</c:v>
                </c:pt>
                <c:pt idx="4">
                  <c:v>50.3</c:v>
                </c:pt>
              </c:numCache>
            </c:numRef>
          </c:xVal>
          <c:yVal>
            <c:numRef>
              <c:f>公会計指標分析・財政指標組合せ分析表!$K$51:$O$51</c:f>
              <c:numCache>
                <c:formatCode>#,##0.0;"▲ "#,##0.0</c:formatCode>
                <c:ptCount val="5"/>
                <c:pt idx="3">
                  <c:v>14</c:v>
                </c:pt>
                <c:pt idx="4">
                  <c:v>9.5</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48.9</c:v>
                </c:pt>
                <c:pt idx="4">
                  <c:v>51.1</c:v>
                </c:pt>
              </c:numCache>
            </c:numRef>
          </c:xVal>
          <c:yVal>
            <c:numRef>
              <c:f>公会計指標分析・財政指標組合せ分析表!$K$55:$O$55</c:f>
              <c:numCache>
                <c:formatCode>#,##0.0;"▲ "#,##0.0</c:formatCode>
                <c:ptCount val="5"/>
                <c:pt idx="3">
                  <c:v>44.6</c:v>
                </c:pt>
                <c:pt idx="4">
                  <c:v>42</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88312576"/>
        <c:axId val="188331136"/>
      </c:scatterChart>
      <c:valAx>
        <c:axId val="188312576"/>
        <c:scaling>
          <c:orientation val="minMax"/>
          <c:max val="51.300000000000004"/>
          <c:min val="48.7"/>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8331136"/>
        <c:crosses val="autoZero"/>
        <c:crossBetween val="midCat"/>
      </c:valAx>
      <c:valAx>
        <c:axId val="188331136"/>
        <c:scaling>
          <c:orientation val="minMax"/>
          <c:max val="51"/>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831257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12.1</c:v>
                </c:pt>
                <c:pt idx="1">
                  <c:v>11</c:v>
                </c:pt>
                <c:pt idx="2">
                  <c:v>9.5</c:v>
                </c:pt>
                <c:pt idx="3">
                  <c:v>7.5</c:v>
                </c:pt>
                <c:pt idx="4">
                  <c:v>6.3</c:v>
                </c:pt>
              </c:numCache>
            </c:numRef>
          </c:xVal>
          <c:yVal>
            <c:numRef>
              <c:f>公会計指標分析・財政指標組合せ分析表!$K$73:$O$73</c:f>
              <c:numCache>
                <c:formatCode>#,##0.0;"▲ "#,##0.0</c:formatCode>
                <c:ptCount val="5"/>
                <c:pt idx="0">
                  <c:v>34.1</c:v>
                </c:pt>
                <c:pt idx="1">
                  <c:v>22.9</c:v>
                </c:pt>
                <c:pt idx="2">
                  <c:v>15.3</c:v>
                </c:pt>
                <c:pt idx="3">
                  <c:v>14</c:v>
                </c:pt>
                <c:pt idx="4">
                  <c:v>9.5</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12.7</c:v>
                </c:pt>
                <c:pt idx="1">
                  <c:v>11.7</c:v>
                </c:pt>
                <c:pt idx="2">
                  <c:v>10.4</c:v>
                </c:pt>
                <c:pt idx="3">
                  <c:v>9.9</c:v>
                </c:pt>
                <c:pt idx="4">
                  <c:v>9.1</c:v>
                </c:pt>
              </c:numCache>
            </c:numRef>
          </c:xVal>
          <c:yVal>
            <c:numRef>
              <c:f>公会計指標分析・財政指標組合せ分析表!$K$77:$O$77</c:f>
              <c:numCache>
                <c:formatCode>#,##0.0;"▲ "#,##0.0</c:formatCode>
                <c:ptCount val="5"/>
                <c:pt idx="0">
                  <c:v>59.7</c:v>
                </c:pt>
                <c:pt idx="1">
                  <c:v>51.9</c:v>
                </c:pt>
                <c:pt idx="2">
                  <c:v>46.9</c:v>
                </c:pt>
                <c:pt idx="3">
                  <c:v>44.6</c:v>
                </c:pt>
                <c:pt idx="4">
                  <c:v>42</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98874240"/>
        <c:axId val="198876160"/>
      </c:scatterChart>
      <c:valAx>
        <c:axId val="198874240"/>
        <c:scaling>
          <c:orientation val="minMax"/>
          <c:max val="13.299999999999999"/>
          <c:min val="5.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8876160"/>
        <c:crosses val="autoZero"/>
        <c:crossBetween val="midCat"/>
      </c:valAx>
      <c:valAx>
        <c:axId val="198876160"/>
        <c:scaling>
          <c:orientation val="minMax"/>
          <c:max val="69"/>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887424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愛媛県愛南町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lang="ja-JP" altLang="ja-JP" sz="1100" b="0" i="0" baseline="0">
              <a:solidFill>
                <a:schemeClr val="dk1"/>
              </a:solidFill>
              <a:effectLst/>
              <a:latin typeface="+mn-lt"/>
              <a:ea typeface="+mn-ea"/>
              <a:cs typeface="+mn-cs"/>
            </a:rPr>
            <a:t>地方債の発行の抑制により、元利償還金が減少傾向にあり、結果、実質公債比率における分子は、年々減少している。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愛媛県愛南町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lang="ja-JP" altLang="ja-JP" sz="1100" b="0" i="0" baseline="0">
              <a:solidFill>
                <a:schemeClr val="dk1"/>
              </a:solidFill>
              <a:effectLst/>
              <a:latin typeface="+mn-lt"/>
              <a:ea typeface="+mn-ea"/>
              <a:cs typeface="+mn-cs"/>
            </a:rPr>
            <a:t>地方債発行の抑制や合併特例措置の縮減・終了を見据えた財政運営を実施しており、地方債現在高は年々減少していたが、平成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年度から平成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にかけて、消防庁舎や新庁舎の建設、消防救急デジタル無線の整備などにより、一時的に増加した。一方、充当可能基金の残高は年々増加しているため、結果、将来負担比率の分子は年々減少している。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愛媛県愛南町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22,570
22,476
238.99
16,677,725
15,780,563
826,556
10,088,172
21,865,287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9.5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[ 50.3</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有形固定資産減価償却率は、類似団体、全国平均、愛媛県平均と比較しても低い水準にある。</a:t>
          </a:r>
          <a:endParaRPr lang="ja-JP" altLang="ja-JP">
            <a:effectLst/>
          </a:endParaRPr>
        </a:p>
        <a:p>
          <a:r>
            <a:rPr kumimoji="1" lang="ja-JP" altLang="ja-JP" sz="1100">
              <a:solidFill>
                <a:schemeClr val="dk1"/>
              </a:solidFill>
              <a:effectLst/>
              <a:latin typeface="+mn-lt"/>
              <a:ea typeface="+mn-ea"/>
              <a:cs typeface="+mn-cs"/>
            </a:rPr>
            <a:t>　愛南町においては、平成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に策定した公共施設等総合管理計画において、建築系公共施設の新規整備は必要最小限とし総量縮減に努めるとともに、施設の統廃合の検討、事後保全から予防保全に転換した施設の維持管理を推進することとしている。</a:t>
          </a:r>
          <a:endParaRPr lang="ja-JP" altLang="ja-JP">
            <a:effectLst/>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48.0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49.0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51.0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52.0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53.0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59690</xdr:rowOff>
    </xdr:from>
    <xdr:to>
      <xdr:col>3</xdr:col>
      <xdr:colOff>1170940</xdr:colOff>
      <xdr:row>31</xdr:row>
      <xdr:rowOff>22860</xdr:rowOff>
    </xdr:to>
    <xdr:cxnSp macro="">
      <xdr:nvCxnSpPr>
        <xdr:cNvPr id="62" name="直線コネクタ 61"/>
        <xdr:cNvCxnSpPr/>
      </xdr:nvCxnSpPr>
      <xdr:spPr>
        <a:xfrm flipV="1">
          <a:off x="4760595" y="5298440"/>
          <a:ext cx="1270" cy="82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31</xdr:row>
      <xdr:rowOff>26687</xdr:rowOff>
    </xdr:from>
    <xdr:ext cx="405111" cy="259045"/>
    <xdr:sp macro="" textlink="">
      <xdr:nvSpPr>
        <xdr:cNvPr id="63" name="有形固定資産減価償却率最小値テキスト"/>
        <xdr:cNvSpPr txBox="1"/>
      </xdr:nvSpPr>
      <xdr:spPr>
        <a:xfrm>
          <a:off x="4813300" y="6122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50.3</a:t>
          </a:r>
          <a:endParaRPr kumimoji="1" lang="ja-JP" altLang="en-US" sz="1000" b="1">
            <a:latin typeface="ＭＳ Ｐゴシック"/>
          </a:endParaRPr>
        </a:p>
      </xdr:txBody>
    </xdr:sp>
    <xdr:clientData/>
  </xdr:oneCellAnchor>
  <xdr:twoCellAnchor>
    <xdr:from>
      <xdr:col>3</xdr:col>
      <xdr:colOff>1082675</xdr:colOff>
      <xdr:row>31</xdr:row>
      <xdr:rowOff>22860</xdr:rowOff>
    </xdr:from>
    <xdr:to>
      <xdr:col>3</xdr:col>
      <xdr:colOff>1260475</xdr:colOff>
      <xdr:row>31</xdr:row>
      <xdr:rowOff>22860</xdr:rowOff>
    </xdr:to>
    <xdr:cxnSp macro="">
      <xdr:nvCxnSpPr>
        <xdr:cNvPr id="64" name="直線コネクタ 63"/>
        <xdr:cNvCxnSpPr/>
      </xdr:nvCxnSpPr>
      <xdr:spPr>
        <a:xfrm>
          <a:off x="4673600" y="611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6367</xdr:rowOff>
    </xdr:from>
    <xdr:ext cx="405111" cy="259045"/>
    <xdr:sp macro="" textlink="">
      <xdr:nvSpPr>
        <xdr:cNvPr id="65" name="有形固定資産減価償却率最大値テキスト"/>
        <xdr:cNvSpPr txBox="1"/>
      </xdr:nvSpPr>
      <xdr:spPr>
        <a:xfrm>
          <a:off x="4813300" y="5073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a:t>
          </a:r>
          <a:endParaRPr kumimoji="1" lang="ja-JP" altLang="en-US" sz="1000" b="1">
            <a:latin typeface="ＭＳ Ｐゴシック"/>
          </a:endParaRPr>
        </a:p>
      </xdr:txBody>
    </xdr:sp>
    <xdr:clientData/>
  </xdr:oneCellAnchor>
  <xdr:twoCellAnchor>
    <xdr:from>
      <xdr:col>3</xdr:col>
      <xdr:colOff>1082675</xdr:colOff>
      <xdr:row>26</xdr:row>
      <xdr:rowOff>59690</xdr:rowOff>
    </xdr:from>
    <xdr:to>
      <xdr:col>3</xdr:col>
      <xdr:colOff>1260475</xdr:colOff>
      <xdr:row>26</xdr:row>
      <xdr:rowOff>59690</xdr:rowOff>
    </xdr:to>
    <xdr:cxnSp macro="">
      <xdr:nvCxnSpPr>
        <xdr:cNvPr id="66" name="直線コネクタ 65"/>
        <xdr:cNvCxnSpPr/>
      </xdr:nvCxnSpPr>
      <xdr:spPr>
        <a:xfrm>
          <a:off x="4673600" y="5298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27</xdr:row>
      <xdr:rowOff>163847</xdr:rowOff>
    </xdr:from>
    <xdr:ext cx="405111" cy="259045"/>
    <xdr:sp macro="" textlink="">
      <xdr:nvSpPr>
        <xdr:cNvPr id="67" name="有形固定資産減価償却率平均値テキスト"/>
        <xdr:cNvSpPr txBox="1"/>
      </xdr:nvSpPr>
      <xdr:spPr>
        <a:xfrm>
          <a:off x="4813300" y="5574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51.1</a:t>
          </a:r>
          <a:endParaRPr kumimoji="1" lang="ja-JP" altLang="en-US" sz="1000" b="1">
            <a:solidFill>
              <a:srgbClr val="000080"/>
            </a:solidFill>
            <a:latin typeface="ＭＳ Ｐゴシック"/>
          </a:endParaRPr>
        </a:p>
      </xdr:txBody>
    </xdr:sp>
    <xdr:clientData/>
  </xdr:oneCellAnchor>
  <xdr:twoCellAnchor>
    <xdr:from>
      <xdr:col>3</xdr:col>
      <xdr:colOff>1120775</xdr:colOff>
      <xdr:row>28</xdr:row>
      <xdr:rowOff>140970</xdr:rowOff>
    </xdr:from>
    <xdr:to>
      <xdr:col>3</xdr:col>
      <xdr:colOff>1222375</xdr:colOff>
      <xdr:row>29</xdr:row>
      <xdr:rowOff>71120</xdr:rowOff>
    </xdr:to>
    <xdr:sp macro="" textlink="">
      <xdr:nvSpPr>
        <xdr:cNvPr id="68" name="フローチャート : 判断 67"/>
        <xdr:cNvSpPr/>
      </xdr:nvSpPr>
      <xdr:spPr>
        <a:xfrm>
          <a:off x="4711700" y="572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34</xdr:row>
      <xdr:rowOff>62230</xdr:rowOff>
    </xdr:from>
    <xdr:to>
      <xdr:col>3</xdr:col>
      <xdr:colOff>511175</xdr:colOff>
      <xdr:row>34</xdr:row>
      <xdr:rowOff>163830</xdr:rowOff>
    </xdr:to>
    <xdr:sp macro="" textlink="">
      <xdr:nvSpPr>
        <xdr:cNvPr id="69" name="フローチャート : 判断 68"/>
        <xdr:cNvSpPr/>
      </xdr:nvSpPr>
      <xdr:spPr>
        <a:xfrm>
          <a:off x="40005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30</xdr:row>
      <xdr:rowOff>143510</xdr:rowOff>
    </xdr:from>
    <xdr:to>
      <xdr:col>3</xdr:col>
      <xdr:colOff>1222375</xdr:colOff>
      <xdr:row>31</xdr:row>
      <xdr:rowOff>73660</xdr:rowOff>
    </xdr:to>
    <xdr:sp macro="" textlink="">
      <xdr:nvSpPr>
        <xdr:cNvPr id="75" name="円/楕円 74"/>
        <xdr:cNvSpPr/>
      </xdr:nvSpPr>
      <xdr:spPr>
        <a:xfrm>
          <a:off x="47117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30</xdr:row>
      <xdr:rowOff>58437</xdr:rowOff>
    </xdr:from>
    <xdr:ext cx="405111" cy="259045"/>
    <xdr:sp macro="" textlink="">
      <xdr:nvSpPr>
        <xdr:cNvPr id="76" name="有形固定資産減価償却率該当値テキスト"/>
        <xdr:cNvSpPr txBox="1"/>
      </xdr:nvSpPr>
      <xdr:spPr>
        <a:xfrm>
          <a:off x="4813300" y="5982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50.3</a:t>
          </a:r>
          <a:endParaRPr kumimoji="1" lang="ja-JP" altLang="en-US" sz="1000" b="1">
            <a:solidFill>
              <a:srgbClr val="FF0000"/>
            </a:solidFill>
            <a:latin typeface="ＭＳ Ｐゴシック"/>
          </a:endParaRPr>
        </a:p>
      </xdr:txBody>
    </xdr:sp>
    <xdr:clientData/>
  </xdr:oneCellAnchor>
  <xdr:twoCellAnchor>
    <xdr:from>
      <xdr:col>3</xdr:col>
      <xdr:colOff>409575</xdr:colOff>
      <xdr:row>33</xdr:row>
      <xdr:rowOff>147320</xdr:rowOff>
    </xdr:from>
    <xdr:to>
      <xdr:col>3</xdr:col>
      <xdr:colOff>511175</xdr:colOff>
      <xdr:row>34</xdr:row>
      <xdr:rowOff>77470</xdr:rowOff>
    </xdr:to>
    <xdr:sp macro="" textlink="">
      <xdr:nvSpPr>
        <xdr:cNvPr id="77" name="円/楕円 76"/>
        <xdr:cNvSpPr/>
      </xdr:nvSpPr>
      <xdr:spPr>
        <a:xfrm>
          <a:off x="4000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31</xdr:row>
      <xdr:rowOff>22860</xdr:rowOff>
    </xdr:from>
    <xdr:to>
      <xdr:col>3</xdr:col>
      <xdr:colOff>1171575</xdr:colOff>
      <xdr:row>34</xdr:row>
      <xdr:rowOff>26670</xdr:rowOff>
    </xdr:to>
    <xdr:cxnSp macro="">
      <xdr:nvCxnSpPr>
        <xdr:cNvPr id="78" name="直線コネクタ 77"/>
        <xdr:cNvCxnSpPr/>
      </xdr:nvCxnSpPr>
      <xdr:spPr>
        <a:xfrm flipV="1">
          <a:off x="4051300" y="6118860"/>
          <a:ext cx="711200" cy="51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34</xdr:row>
      <xdr:rowOff>154957</xdr:rowOff>
    </xdr:from>
    <xdr:ext cx="405111" cy="259045"/>
    <xdr:sp macro="" textlink="">
      <xdr:nvSpPr>
        <xdr:cNvPr id="79" name="n_1aveValue有形固定資産減価償却率"/>
        <xdr:cNvSpPr txBox="1"/>
      </xdr:nvSpPr>
      <xdr:spPr>
        <a:xfrm>
          <a:off x="3836043" y="6765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a:t>
          </a:r>
          <a:endParaRPr kumimoji="1" lang="ja-JP" altLang="en-US" sz="1000" b="1">
            <a:solidFill>
              <a:srgbClr val="000080"/>
            </a:solidFill>
            <a:latin typeface="ＭＳ Ｐゴシック"/>
          </a:endParaRPr>
        </a:p>
      </xdr:txBody>
    </xdr:sp>
    <xdr:clientData/>
  </xdr:oneCellAnchor>
  <xdr:oneCellAnchor>
    <xdr:from>
      <xdr:col>3</xdr:col>
      <xdr:colOff>245118</xdr:colOff>
      <xdr:row>32</xdr:row>
      <xdr:rowOff>93997</xdr:rowOff>
    </xdr:from>
    <xdr:ext cx="405111" cy="259045"/>
    <xdr:sp macro="" textlink="">
      <xdr:nvSpPr>
        <xdr:cNvPr id="80" name="n_1mainValue有形固定資産減価償却率"/>
        <xdr:cNvSpPr txBox="1"/>
      </xdr:nvSpPr>
      <xdr:spPr>
        <a:xfrm>
          <a:off x="3836043"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1" name="正方形/長方形 8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2" name="正方形/長方形 81"/>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3" name="正方形/長方形 82"/>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4" name="正方形/長方形 8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5" name="正方形/長方形 8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6" name="正方形/長方形 8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7" name="テキスト ボックス 8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8" name="正方形/長方形 87"/>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9" name="正方形/長方形 8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0" name="正方形/長方形 8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1" name="テキスト ボックス 9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2" name="テキスト ボックス 9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3" name="テキスト ボックス 9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4" name="テキスト ボックス 9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愛媛県愛南町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22,570
22,476
238.99
16,677,725
15,780,563
826,556
10,088,172
21,865,287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9.5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52.0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56.0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58.0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32</xdr:row>
      <xdr:rowOff>114300</xdr:rowOff>
    </xdr:from>
    <xdr:to>
      <xdr:col>6</xdr:col>
      <xdr:colOff>510540</xdr:colOff>
      <xdr:row>42</xdr:row>
      <xdr:rowOff>0</xdr:rowOff>
    </xdr:to>
    <xdr:cxnSp macro="">
      <xdr:nvCxnSpPr>
        <xdr:cNvPr id="57" name="直線コネクタ 56"/>
        <xdr:cNvCxnSpPr/>
      </xdr:nvCxnSpPr>
      <xdr:spPr>
        <a:xfrm flipV="1">
          <a:off x="4634865" y="56007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3827</xdr:rowOff>
    </xdr:from>
    <xdr:ext cx="405111" cy="259045"/>
    <xdr:sp macro="" textlink="">
      <xdr:nvSpPr>
        <xdr:cNvPr id="58" name="【道路】&#10;有形固定資産減価償却率最小値テキスト"/>
        <xdr:cNvSpPr txBox="1"/>
      </xdr:nvSpPr>
      <xdr:spPr>
        <a:xfrm>
          <a:off x="4724400" y="720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50.2</a:t>
          </a:r>
          <a:endParaRPr kumimoji="1" lang="ja-JP" altLang="en-US" sz="1000" b="1">
            <a:latin typeface="ＭＳ Ｐゴシック"/>
          </a:endParaRPr>
        </a:p>
      </xdr:txBody>
    </xdr:sp>
    <xdr:clientData/>
  </xdr:oneCellAnchor>
  <xdr:twoCellAnchor>
    <xdr:from>
      <xdr:col>6</xdr:col>
      <xdr:colOff>422275</xdr:colOff>
      <xdr:row>42</xdr:row>
      <xdr:rowOff>0</xdr:rowOff>
    </xdr:from>
    <xdr:to>
      <xdr:col>6</xdr:col>
      <xdr:colOff>600075</xdr:colOff>
      <xdr:row>42</xdr:row>
      <xdr:rowOff>0</xdr:rowOff>
    </xdr:to>
    <xdr:cxnSp macro="">
      <xdr:nvCxnSpPr>
        <xdr:cNvPr id="59" name="直線コネクタ 58"/>
        <xdr:cNvCxnSpPr/>
      </xdr:nvCxnSpPr>
      <xdr:spPr>
        <a:xfrm>
          <a:off x="4546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60977</xdr:rowOff>
    </xdr:from>
    <xdr:ext cx="405111" cy="259045"/>
    <xdr:sp macro="" textlink="">
      <xdr:nvSpPr>
        <xdr:cNvPr id="60" name="【道路】&#10;有形固定資産減価償却率最大値テキスト"/>
        <xdr:cNvSpPr txBox="1"/>
      </xdr:nvSpPr>
      <xdr:spPr>
        <a:xfrm>
          <a:off x="4724400" y="537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58.6</a:t>
          </a:r>
          <a:endParaRPr kumimoji="1" lang="ja-JP" altLang="en-US" sz="1000" b="1">
            <a:latin typeface="ＭＳ Ｐゴシック"/>
          </a:endParaRPr>
        </a:p>
      </xdr:txBody>
    </xdr:sp>
    <xdr:clientData/>
  </xdr:oneCellAnchor>
  <xdr:twoCellAnchor>
    <xdr:from>
      <xdr:col>6</xdr:col>
      <xdr:colOff>422275</xdr:colOff>
      <xdr:row>32</xdr:row>
      <xdr:rowOff>114300</xdr:rowOff>
    </xdr:from>
    <xdr:to>
      <xdr:col>6</xdr:col>
      <xdr:colOff>600075</xdr:colOff>
      <xdr:row>32</xdr:row>
      <xdr:rowOff>114300</xdr:rowOff>
    </xdr:to>
    <xdr:cxnSp macro="">
      <xdr:nvCxnSpPr>
        <xdr:cNvPr id="61" name="直線コネクタ 60"/>
        <xdr:cNvCxnSpPr/>
      </xdr:nvCxnSpPr>
      <xdr:spPr>
        <a:xfrm>
          <a:off x="4546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67327</xdr:rowOff>
    </xdr:from>
    <xdr:ext cx="405111" cy="259045"/>
    <xdr:sp macro="" textlink="">
      <xdr:nvSpPr>
        <xdr:cNvPr id="62" name="【道路】&#10;有形固定資産減価償却率平均値テキスト"/>
        <xdr:cNvSpPr txBox="1"/>
      </xdr:nvSpPr>
      <xdr:spPr>
        <a:xfrm>
          <a:off x="4724400" y="6239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44450</xdr:rowOff>
    </xdr:from>
    <xdr:to>
      <xdr:col>6</xdr:col>
      <xdr:colOff>561975</xdr:colOff>
      <xdr:row>37</xdr:row>
      <xdr:rowOff>146050</xdr:rowOff>
    </xdr:to>
    <xdr:sp macro="" textlink="">
      <xdr:nvSpPr>
        <xdr:cNvPr id="63" name="フローチャート : 判断 62"/>
        <xdr:cNvSpPr/>
      </xdr:nvSpPr>
      <xdr:spPr>
        <a:xfrm>
          <a:off x="45847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25400</xdr:rowOff>
    </xdr:from>
    <xdr:to>
      <xdr:col>5</xdr:col>
      <xdr:colOff>409575</xdr:colOff>
      <xdr:row>39</xdr:row>
      <xdr:rowOff>127000</xdr:rowOff>
    </xdr:to>
    <xdr:sp macro="" textlink="">
      <xdr:nvSpPr>
        <xdr:cNvPr id="64" name="フローチャート : 判断 63"/>
        <xdr:cNvSpPr/>
      </xdr:nvSpPr>
      <xdr:spPr>
        <a:xfrm>
          <a:off x="3746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139700</xdr:rowOff>
    </xdr:from>
    <xdr:to>
      <xdr:col>6</xdr:col>
      <xdr:colOff>561975</xdr:colOff>
      <xdr:row>38</xdr:row>
      <xdr:rowOff>69850</xdr:rowOff>
    </xdr:to>
    <xdr:sp macro="" textlink="">
      <xdr:nvSpPr>
        <xdr:cNvPr id="70" name="円/楕円 69"/>
        <xdr:cNvSpPr/>
      </xdr:nvSpPr>
      <xdr:spPr>
        <a:xfrm>
          <a:off x="45847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37</xdr:row>
      <xdr:rowOff>118127</xdr:rowOff>
    </xdr:from>
    <xdr:ext cx="405111" cy="259045"/>
    <xdr:sp macro="" textlink="">
      <xdr:nvSpPr>
        <xdr:cNvPr id="71" name="【道路】&#10;有形固定資産減価償却率該当値テキスト"/>
        <xdr:cNvSpPr txBox="1"/>
      </xdr:nvSpPr>
      <xdr:spPr>
        <a:xfrm>
          <a:off x="4724400" y="646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53.7</a:t>
          </a:r>
          <a:endParaRPr kumimoji="1" lang="ja-JP" altLang="en-US" sz="1000" b="1">
            <a:solidFill>
              <a:srgbClr val="FF0000"/>
            </a:solidFill>
            <a:latin typeface="ＭＳ Ｐゴシック"/>
          </a:endParaRPr>
        </a:p>
      </xdr:txBody>
    </xdr:sp>
    <xdr:clientData/>
  </xdr:oneCellAnchor>
  <xdr:twoCellAnchor>
    <xdr:from>
      <xdr:col>5</xdr:col>
      <xdr:colOff>307975</xdr:colOff>
      <xdr:row>39</xdr:row>
      <xdr:rowOff>120650</xdr:rowOff>
    </xdr:from>
    <xdr:to>
      <xdr:col>5</xdr:col>
      <xdr:colOff>409575</xdr:colOff>
      <xdr:row>40</xdr:row>
      <xdr:rowOff>50800</xdr:rowOff>
    </xdr:to>
    <xdr:sp macro="" textlink="">
      <xdr:nvSpPr>
        <xdr:cNvPr id="72" name="円/楕円 71"/>
        <xdr:cNvSpPr/>
      </xdr:nvSpPr>
      <xdr:spPr>
        <a:xfrm>
          <a:off x="3746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38</xdr:row>
      <xdr:rowOff>19050</xdr:rowOff>
    </xdr:from>
    <xdr:to>
      <xdr:col>6</xdr:col>
      <xdr:colOff>511175</xdr:colOff>
      <xdr:row>40</xdr:row>
      <xdr:rowOff>0</xdr:rowOff>
    </xdr:to>
    <xdr:cxnSp macro="">
      <xdr:nvCxnSpPr>
        <xdr:cNvPr id="73" name="直線コネクタ 72"/>
        <xdr:cNvCxnSpPr/>
      </xdr:nvCxnSpPr>
      <xdr:spPr>
        <a:xfrm flipV="1">
          <a:off x="3797300" y="6534150"/>
          <a:ext cx="8382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37</xdr:row>
      <xdr:rowOff>143527</xdr:rowOff>
    </xdr:from>
    <xdr:ext cx="405111" cy="259045"/>
    <xdr:sp macro="" textlink="">
      <xdr:nvSpPr>
        <xdr:cNvPr id="74" name="n_1aveValue【道路】&#10;有形固定資産減価償却率"/>
        <xdr:cNvSpPr txBox="1"/>
      </xdr:nvSpPr>
      <xdr:spPr>
        <a:xfrm>
          <a:off x="3582043" y="648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52.5</a:t>
          </a:r>
          <a:endParaRPr kumimoji="1" lang="ja-JP" altLang="en-US" sz="1000" b="1">
            <a:solidFill>
              <a:srgbClr val="000080"/>
            </a:solidFill>
            <a:latin typeface="ＭＳ Ｐゴシック"/>
          </a:endParaRPr>
        </a:p>
      </xdr:txBody>
    </xdr:sp>
    <xdr:clientData/>
  </xdr:oneCellAnchor>
  <xdr:oneCellAnchor>
    <xdr:from>
      <xdr:col>5</xdr:col>
      <xdr:colOff>143518</xdr:colOff>
      <xdr:row>40</xdr:row>
      <xdr:rowOff>41927</xdr:rowOff>
    </xdr:from>
    <xdr:ext cx="405111" cy="259045"/>
    <xdr:sp macro="" textlink="">
      <xdr:nvSpPr>
        <xdr:cNvPr id="75" name="n_1mainValue【道路】&#10;有形固定資産減価償却率"/>
        <xdr:cNvSpPr txBox="1"/>
      </xdr:nvSpPr>
      <xdr:spPr>
        <a:xfrm>
          <a:off x="3582043" y="689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35.582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4" name="テキスト ボックス 8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43</xdr:row>
      <xdr:rowOff>105427</xdr:rowOff>
    </xdr:from>
    <xdr:ext cx="531299" cy="259045"/>
    <xdr:sp macro="" textlink="">
      <xdr:nvSpPr>
        <xdr:cNvPr id="86" name="テキスト ボックス 85"/>
        <xdr:cNvSpPr txBox="1"/>
      </xdr:nvSpPr>
      <xdr:spPr>
        <a:xfrm>
          <a:off x="6072701" y="747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42</xdr:row>
      <xdr:rowOff>92528</xdr:rowOff>
    </xdr:from>
    <xdr:to>
      <xdr:col>16</xdr:col>
      <xdr:colOff>307975</xdr:colOff>
      <xdr:row>42</xdr:row>
      <xdr:rowOff>92528</xdr:rowOff>
    </xdr:to>
    <xdr:cxnSp macro="">
      <xdr:nvCxnSpPr>
        <xdr:cNvPr id="87" name="直線コネクタ 86"/>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41</xdr:row>
      <xdr:rowOff>121755</xdr:rowOff>
    </xdr:from>
    <xdr:ext cx="531299" cy="259045"/>
    <xdr:sp macro="" textlink="">
      <xdr:nvSpPr>
        <xdr:cNvPr id="88" name="テキスト ボックス 87"/>
        <xdr:cNvSpPr txBox="1"/>
      </xdr:nvSpPr>
      <xdr:spPr>
        <a:xfrm>
          <a:off x="6072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9" name="直線コネクタ 88"/>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138084</xdr:rowOff>
    </xdr:from>
    <xdr:ext cx="531299" cy="259045"/>
    <xdr:sp macro="" textlink="">
      <xdr:nvSpPr>
        <xdr:cNvPr id="90" name="テキスト ボックス 89"/>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91" name="直線コネクタ 90"/>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92" name="テキスト ボックス 91"/>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26.000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3" name="直線コネクタ 92"/>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94" name="テキスト ボックス 93"/>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28.000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5" name="直線コネクタ 94"/>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15620</xdr:rowOff>
    </xdr:from>
    <xdr:ext cx="531299" cy="259045"/>
    <xdr:sp macro="" textlink="">
      <xdr:nvSpPr>
        <xdr:cNvPr id="96" name="テキスト ボックス 95"/>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7" name="直線コネクタ 96"/>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31949</xdr:rowOff>
    </xdr:from>
    <xdr:ext cx="531299" cy="259045"/>
    <xdr:sp macro="" textlink="">
      <xdr:nvSpPr>
        <xdr:cNvPr id="98" name="テキスト ボックス 97"/>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32.000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100" name="テキスト ボックス 9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34.000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112286</xdr:rowOff>
    </xdr:from>
    <xdr:to>
      <xdr:col>15</xdr:col>
      <xdr:colOff>180340</xdr:colOff>
      <xdr:row>41</xdr:row>
      <xdr:rowOff>36685</xdr:rowOff>
    </xdr:to>
    <xdr:cxnSp macro="">
      <xdr:nvCxnSpPr>
        <xdr:cNvPr id="102" name="直線コネクタ 101"/>
        <xdr:cNvCxnSpPr/>
      </xdr:nvCxnSpPr>
      <xdr:spPr>
        <a:xfrm flipV="1">
          <a:off x="10476865" y="5598686"/>
          <a:ext cx="0" cy="1467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40512</xdr:rowOff>
    </xdr:from>
    <xdr:ext cx="534377" cy="259045"/>
    <xdr:sp macro="" textlink="">
      <xdr:nvSpPr>
        <xdr:cNvPr id="103" name="【道路】&#10;一人当たり延長最小値テキスト"/>
        <xdr:cNvSpPr txBox="1"/>
      </xdr:nvSpPr>
      <xdr:spPr>
        <a:xfrm>
          <a:off x="10566400" y="7069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23.392</a:t>
          </a:r>
          <a:endParaRPr kumimoji="1" lang="ja-JP" altLang="en-US" sz="1000" b="1">
            <a:latin typeface="ＭＳ Ｐゴシック"/>
          </a:endParaRPr>
        </a:p>
      </xdr:txBody>
    </xdr:sp>
    <xdr:clientData/>
  </xdr:oneCellAnchor>
  <xdr:twoCellAnchor>
    <xdr:from>
      <xdr:col>15</xdr:col>
      <xdr:colOff>92075</xdr:colOff>
      <xdr:row>41</xdr:row>
      <xdr:rowOff>36685</xdr:rowOff>
    </xdr:from>
    <xdr:to>
      <xdr:col>15</xdr:col>
      <xdr:colOff>269875</xdr:colOff>
      <xdr:row>41</xdr:row>
      <xdr:rowOff>36685</xdr:rowOff>
    </xdr:to>
    <xdr:cxnSp macro="">
      <xdr:nvCxnSpPr>
        <xdr:cNvPr id="104" name="直線コネクタ 103"/>
        <xdr:cNvCxnSpPr/>
      </xdr:nvCxnSpPr>
      <xdr:spPr>
        <a:xfrm>
          <a:off x="10388600" y="706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58963</xdr:rowOff>
    </xdr:from>
    <xdr:ext cx="534377" cy="259045"/>
    <xdr:sp macro="" textlink="">
      <xdr:nvSpPr>
        <xdr:cNvPr id="105" name="【道路】&#10;一人当たり延長最大値テキスト"/>
        <xdr:cNvSpPr txBox="1"/>
      </xdr:nvSpPr>
      <xdr:spPr>
        <a:xfrm>
          <a:off x="10566400" y="537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32.379</a:t>
          </a:r>
          <a:endParaRPr kumimoji="1" lang="ja-JP" altLang="en-US" sz="1000" b="1">
            <a:latin typeface="ＭＳ Ｐゴシック"/>
          </a:endParaRPr>
        </a:p>
      </xdr:txBody>
    </xdr:sp>
    <xdr:clientData/>
  </xdr:oneCellAnchor>
  <xdr:twoCellAnchor>
    <xdr:from>
      <xdr:col>15</xdr:col>
      <xdr:colOff>92075</xdr:colOff>
      <xdr:row>32</xdr:row>
      <xdr:rowOff>112286</xdr:rowOff>
    </xdr:from>
    <xdr:to>
      <xdr:col>15</xdr:col>
      <xdr:colOff>269875</xdr:colOff>
      <xdr:row>32</xdr:row>
      <xdr:rowOff>112286</xdr:rowOff>
    </xdr:to>
    <xdr:cxnSp macro="">
      <xdr:nvCxnSpPr>
        <xdr:cNvPr id="106" name="直線コネクタ 105"/>
        <xdr:cNvCxnSpPr/>
      </xdr:nvCxnSpPr>
      <xdr:spPr>
        <a:xfrm>
          <a:off x="10388600" y="559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34</xdr:row>
      <xdr:rowOff>88445</xdr:rowOff>
    </xdr:from>
    <xdr:ext cx="534377" cy="259045"/>
    <xdr:sp macro="" textlink="">
      <xdr:nvSpPr>
        <xdr:cNvPr id="107" name="【道路】&#10;一人当たり延長平均値テキスト"/>
        <xdr:cNvSpPr txBox="1"/>
      </xdr:nvSpPr>
      <xdr:spPr>
        <a:xfrm>
          <a:off x="10566400" y="5917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29.204</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65568</xdr:rowOff>
    </xdr:from>
    <xdr:to>
      <xdr:col>15</xdr:col>
      <xdr:colOff>231775</xdr:colOff>
      <xdr:row>35</xdr:row>
      <xdr:rowOff>167168</xdr:rowOff>
    </xdr:to>
    <xdr:sp macro="" textlink="">
      <xdr:nvSpPr>
        <xdr:cNvPr id="108" name="フローチャート : 判断 107"/>
        <xdr:cNvSpPr/>
      </xdr:nvSpPr>
      <xdr:spPr>
        <a:xfrm>
          <a:off x="10426700" y="606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35</xdr:row>
      <xdr:rowOff>140843</xdr:rowOff>
    </xdr:from>
    <xdr:to>
      <xdr:col>14</xdr:col>
      <xdr:colOff>79375</xdr:colOff>
      <xdr:row>36</xdr:row>
      <xdr:rowOff>70993</xdr:rowOff>
    </xdr:to>
    <xdr:sp macro="" textlink="">
      <xdr:nvSpPr>
        <xdr:cNvPr id="109" name="フローチャート : 判断 108"/>
        <xdr:cNvSpPr/>
      </xdr:nvSpPr>
      <xdr:spPr>
        <a:xfrm>
          <a:off x="9588500" y="614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40</xdr:row>
      <xdr:rowOff>157335</xdr:rowOff>
    </xdr:from>
    <xdr:to>
      <xdr:col>15</xdr:col>
      <xdr:colOff>231775</xdr:colOff>
      <xdr:row>41</xdr:row>
      <xdr:rowOff>87485</xdr:rowOff>
    </xdr:to>
    <xdr:sp macro="" textlink="">
      <xdr:nvSpPr>
        <xdr:cNvPr id="115" name="円/楕円 114"/>
        <xdr:cNvSpPr/>
      </xdr:nvSpPr>
      <xdr:spPr>
        <a:xfrm>
          <a:off x="10426700" y="701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40</xdr:row>
      <xdr:rowOff>72262</xdr:rowOff>
    </xdr:from>
    <xdr:ext cx="534377" cy="259045"/>
    <xdr:sp macro="" textlink="">
      <xdr:nvSpPr>
        <xdr:cNvPr id="116" name="【道路】&#10;一人当たり延長該当値テキスト"/>
        <xdr:cNvSpPr txBox="1"/>
      </xdr:nvSpPr>
      <xdr:spPr>
        <a:xfrm>
          <a:off x="10566400" y="6930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23.392</a:t>
          </a:r>
          <a:endParaRPr kumimoji="1" lang="ja-JP" altLang="en-US" sz="1000" b="1">
            <a:solidFill>
              <a:srgbClr val="FF0000"/>
            </a:solidFill>
            <a:latin typeface="ＭＳ Ｐゴシック"/>
          </a:endParaRPr>
        </a:p>
      </xdr:txBody>
    </xdr:sp>
    <xdr:clientData/>
  </xdr:oneCellAnchor>
  <xdr:twoCellAnchor>
    <xdr:from>
      <xdr:col>13</xdr:col>
      <xdr:colOff>663575</xdr:colOff>
      <xdr:row>41</xdr:row>
      <xdr:rowOff>79611</xdr:rowOff>
    </xdr:from>
    <xdr:to>
      <xdr:col>14</xdr:col>
      <xdr:colOff>79375</xdr:colOff>
      <xdr:row>42</xdr:row>
      <xdr:rowOff>9761</xdr:rowOff>
    </xdr:to>
    <xdr:sp macro="" textlink="">
      <xdr:nvSpPr>
        <xdr:cNvPr id="117" name="円/楕円 116"/>
        <xdr:cNvSpPr/>
      </xdr:nvSpPr>
      <xdr:spPr>
        <a:xfrm>
          <a:off x="9588500" y="710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41</xdr:row>
      <xdr:rowOff>36685</xdr:rowOff>
    </xdr:from>
    <xdr:to>
      <xdr:col>15</xdr:col>
      <xdr:colOff>180975</xdr:colOff>
      <xdr:row>41</xdr:row>
      <xdr:rowOff>130411</xdr:rowOff>
    </xdr:to>
    <xdr:cxnSp macro="">
      <xdr:nvCxnSpPr>
        <xdr:cNvPr id="118" name="直線コネクタ 117"/>
        <xdr:cNvCxnSpPr/>
      </xdr:nvCxnSpPr>
      <xdr:spPr>
        <a:xfrm flipV="1">
          <a:off x="9639300" y="7066135"/>
          <a:ext cx="8382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434485</xdr:colOff>
      <xdr:row>34</xdr:row>
      <xdr:rowOff>87520</xdr:rowOff>
    </xdr:from>
    <xdr:ext cx="534377" cy="259045"/>
    <xdr:sp macro="" textlink="">
      <xdr:nvSpPr>
        <xdr:cNvPr id="119" name="n_1aveValue【道路】&#10;一人当たり延長"/>
        <xdr:cNvSpPr txBox="1"/>
      </xdr:nvSpPr>
      <xdr:spPr>
        <a:xfrm>
          <a:off x="9359410" y="591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28.743</a:t>
          </a:r>
          <a:endParaRPr kumimoji="1" lang="ja-JP" altLang="en-US" sz="1000" b="1">
            <a:solidFill>
              <a:srgbClr val="000080"/>
            </a:solidFill>
            <a:latin typeface="ＭＳ Ｐゴシック"/>
          </a:endParaRPr>
        </a:p>
      </xdr:txBody>
    </xdr:sp>
    <xdr:clientData/>
  </xdr:oneCellAnchor>
  <xdr:oneCellAnchor>
    <xdr:from>
      <xdr:col>13</xdr:col>
      <xdr:colOff>434485</xdr:colOff>
      <xdr:row>42</xdr:row>
      <xdr:rowOff>888</xdr:rowOff>
    </xdr:from>
    <xdr:ext cx="534377" cy="259045"/>
    <xdr:sp macro="" textlink="">
      <xdr:nvSpPr>
        <xdr:cNvPr id="120" name="n_1mainValue【道路】&#10;一人当たり延長"/>
        <xdr:cNvSpPr txBox="1"/>
      </xdr:nvSpPr>
      <xdr:spPr>
        <a:xfrm>
          <a:off x="9359410" y="720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22.818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31" name="テキスト ボックス 13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39.0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32" name="直線コネクタ 13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33" name="テキスト ボックス 132"/>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34" name="直線コネクタ 13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35" name="テキスト ボックス 13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36" name="直線コネクタ 13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37" name="テキスト ボックス 13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8" name="直線コネクタ 13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9" name="テキスト ボックス 13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40" name="直線コネクタ 13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41" name="テキスト ボックス 14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42" name="直線コネクタ 14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43" name="テキスト ボックス 142"/>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57.0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4" name="直線コネクタ 14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45" name="テキスト ボックス 144"/>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8165</xdr:rowOff>
    </xdr:from>
    <xdr:to>
      <xdr:col>6</xdr:col>
      <xdr:colOff>510540</xdr:colOff>
      <xdr:row>63</xdr:row>
      <xdr:rowOff>84365</xdr:rowOff>
    </xdr:to>
    <xdr:cxnSp macro="">
      <xdr:nvCxnSpPr>
        <xdr:cNvPr id="147" name="直線コネクタ 146"/>
        <xdr:cNvCxnSpPr/>
      </xdr:nvCxnSpPr>
      <xdr:spPr>
        <a:xfrm flipV="1">
          <a:off x="4634865" y="9437915"/>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88192</xdr:rowOff>
    </xdr:from>
    <xdr:ext cx="405111" cy="259045"/>
    <xdr:sp macro="" textlink="">
      <xdr:nvSpPr>
        <xdr:cNvPr id="148" name="【橋りょう・トンネル】&#10;有形固定資産減価償却率最小値テキスト"/>
        <xdr:cNvSpPr txBox="1"/>
      </xdr:nvSpPr>
      <xdr:spPr>
        <a:xfrm>
          <a:off x="4724400" y="10889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a:t>
          </a:r>
          <a:endParaRPr kumimoji="1" lang="ja-JP" altLang="en-US" sz="1000" b="1">
            <a:latin typeface="ＭＳ Ｐゴシック"/>
          </a:endParaRPr>
        </a:p>
      </xdr:txBody>
    </xdr:sp>
    <xdr:clientData/>
  </xdr:oneCellAnchor>
  <xdr:twoCellAnchor>
    <xdr:from>
      <xdr:col>6</xdr:col>
      <xdr:colOff>422275</xdr:colOff>
      <xdr:row>63</xdr:row>
      <xdr:rowOff>84365</xdr:rowOff>
    </xdr:from>
    <xdr:to>
      <xdr:col>6</xdr:col>
      <xdr:colOff>600075</xdr:colOff>
      <xdr:row>63</xdr:row>
      <xdr:rowOff>84365</xdr:rowOff>
    </xdr:to>
    <xdr:cxnSp macro="">
      <xdr:nvCxnSpPr>
        <xdr:cNvPr id="149" name="直線コネクタ 148"/>
        <xdr:cNvCxnSpPr/>
      </xdr:nvCxnSpPr>
      <xdr:spPr>
        <a:xfrm>
          <a:off x="4546600" y="1088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126292</xdr:rowOff>
    </xdr:from>
    <xdr:ext cx="405111" cy="259045"/>
    <xdr:sp macro="" textlink="">
      <xdr:nvSpPr>
        <xdr:cNvPr id="150" name="【橋りょう・トンネル】&#10;有形固定資産減価償却率最大値テキスト"/>
        <xdr:cNvSpPr txBox="1"/>
      </xdr:nvSpPr>
      <xdr:spPr>
        <a:xfrm>
          <a:off x="4724400" y="9213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57.3</a:t>
          </a:r>
          <a:endParaRPr kumimoji="1" lang="ja-JP" altLang="en-US" sz="1000" b="1">
            <a:latin typeface="ＭＳ Ｐゴシック"/>
          </a:endParaRPr>
        </a:p>
      </xdr:txBody>
    </xdr:sp>
    <xdr:clientData/>
  </xdr:oneCellAnchor>
  <xdr:twoCellAnchor>
    <xdr:from>
      <xdr:col>6</xdr:col>
      <xdr:colOff>422275</xdr:colOff>
      <xdr:row>55</xdr:row>
      <xdr:rowOff>8165</xdr:rowOff>
    </xdr:from>
    <xdr:to>
      <xdr:col>6</xdr:col>
      <xdr:colOff>600075</xdr:colOff>
      <xdr:row>55</xdr:row>
      <xdr:rowOff>8165</xdr:rowOff>
    </xdr:to>
    <xdr:cxnSp macro="">
      <xdr:nvCxnSpPr>
        <xdr:cNvPr id="151" name="直線コネクタ 150"/>
        <xdr:cNvCxnSpPr/>
      </xdr:nvCxnSpPr>
      <xdr:spPr>
        <a:xfrm>
          <a:off x="4546600" y="943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4734</xdr:rowOff>
    </xdr:from>
    <xdr:ext cx="405111" cy="259045"/>
    <xdr:sp macro="" textlink="">
      <xdr:nvSpPr>
        <xdr:cNvPr id="152" name="【橋りょう・トンネル】&#10;有形固定資産減価償却率平均値テキスト"/>
        <xdr:cNvSpPr txBox="1"/>
      </xdr:nvSpPr>
      <xdr:spPr>
        <a:xfrm>
          <a:off x="4724400" y="10120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49.2</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153307</xdr:rowOff>
    </xdr:from>
    <xdr:to>
      <xdr:col>6</xdr:col>
      <xdr:colOff>561975</xdr:colOff>
      <xdr:row>60</xdr:row>
      <xdr:rowOff>83457</xdr:rowOff>
    </xdr:to>
    <xdr:sp macro="" textlink="">
      <xdr:nvSpPr>
        <xdr:cNvPr id="153" name="フローチャート : 判断 152"/>
        <xdr:cNvSpPr/>
      </xdr:nvSpPr>
      <xdr:spPr>
        <a:xfrm>
          <a:off x="45847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145143</xdr:rowOff>
    </xdr:from>
    <xdr:to>
      <xdr:col>5</xdr:col>
      <xdr:colOff>409575</xdr:colOff>
      <xdr:row>61</xdr:row>
      <xdr:rowOff>75293</xdr:rowOff>
    </xdr:to>
    <xdr:sp macro="" textlink="">
      <xdr:nvSpPr>
        <xdr:cNvPr id="154" name="フローチャート : 判断 153"/>
        <xdr:cNvSpPr/>
      </xdr:nvSpPr>
      <xdr:spPr>
        <a:xfrm>
          <a:off x="3746500" y="1043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63</xdr:row>
      <xdr:rowOff>33565</xdr:rowOff>
    </xdr:from>
    <xdr:to>
      <xdr:col>6</xdr:col>
      <xdr:colOff>561975</xdr:colOff>
      <xdr:row>63</xdr:row>
      <xdr:rowOff>135165</xdr:rowOff>
    </xdr:to>
    <xdr:sp macro="" textlink="">
      <xdr:nvSpPr>
        <xdr:cNvPr id="160" name="円/楕円 159"/>
        <xdr:cNvSpPr/>
      </xdr:nvSpPr>
      <xdr:spPr>
        <a:xfrm>
          <a:off x="4584700" y="1083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62</xdr:row>
      <xdr:rowOff>119942</xdr:rowOff>
    </xdr:from>
    <xdr:ext cx="405111" cy="259045"/>
    <xdr:sp macro="" textlink="">
      <xdr:nvSpPr>
        <xdr:cNvPr id="161" name="【橋りょう・トンネル】&#10;有形固定資産減価償却率該当値テキスト"/>
        <xdr:cNvSpPr txBox="1"/>
      </xdr:nvSpPr>
      <xdr:spPr>
        <a:xfrm>
          <a:off x="4724400" y="10749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44.0</a:t>
          </a:r>
          <a:endParaRPr kumimoji="1" lang="ja-JP" altLang="en-US" sz="1000" b="1">
            <a:solidFill>
              <a:srgbClr val="FF0000"/>
            </a:solidFill>
            <a:latin typeface="ＭＳ Ｐゴシック"/>
          </a:endParaRPr>
        </a:p>
      </xdr:txBody>
    </xdr:sp>
    <xdr:clientData/>
  </xdr:oneCellAnchor>
  <xdr:twoCellAnchor>
    <xdr:from>
      <xdr:col>5</xdr:col>
      <xdr:colOff>307975</xdr:colOff>
      <xdr:row>64</xdr:row>
      <xdr:rowOff>25400</xdr:rowOff>
    </xdr:from>
    <xdr:to>
      <xdr:col>5</xdr:col>
      <xdr:colOff>409575</xdr:colOff>
      <xdr:row>64</xdr:row>
      <xdr:rowOff>127000</xdr:rowOff>
    </xdr:to>
    <xdr:sp macro="" textlink="">
      <xdr:nvSpPr>
        <xdr:cNvPr id="162" name="円/楕円 161"/>
        <xdr:cNvSpPr/>
      </xdr:nvSpPr>
      <xdr:spPr>
        <a:xfrm>
          <a:off x="3746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63</xdr:row>
      <xdr:rowOff>84365</xdr:rowOff>
    </xdr:from>
    <xdr:to>
      <xdr:col>6</xdr:col>
      <xdr:colOff>511175</xdr:colOff>
      <xdr:row>64</xdr:row>
      <xdr:rowOff>76200</xdr:rowOff>
    </xdr:to>
    <xdr:cxnSp macro="">
      <xdr:nvCxnSpPr>
        <xdr:cNvPr id="163" name="直線コネクタ 162"/>
        <xdr:cNvCxnSpPr/>
      </xdr:nvCxnSpPr>
      <xdr:spPr>
        <a:xfrm flipV="1">
          <a:off x="3797300" y="10885715"/>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59</xdr:row>
      <xdr:rowOff>91820</xdr:rowOff>
    </xdr:from>
    <xdr:ext cx="405111" cy="259045"/>
    <xdr:sp macro="" textlink="">
      <xdr:nvSpPr>
        <xdr:cNvPr id="164" name="n_1aveValue【橋りょう・トンネル】&#10;有形固定資産減価償却率"/>
        <xdr:cNvSpPr txBox="1"/>
      </xdr:nvSpPr>
      <xdr:spPr>
        <a:xfrm>
          <a:off x="3582043" y="1020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oneCellAnchor>
    <xdr:from>
      <xdr:col>5</xdr:col>
      <xdr:colOff>143518</xdr:colOff>
      <xdr:row>64</xdr:row>
      <xdr:rowOff>118127</xdr:rowOff>
    </xdr:from>
    <xdr:ext cx="405111" cy="259045"/>
    <xdr:sp macro="" textlink="">
      <xdr:nvSpPr>
        <xdr:cNvPr id="165" name="n_1mainValue【橋りょう・トンネル】&#10;有形固定資産減価償却率"/>
        <xdr:cNvSpPr txBox="1"/>
      </xdr:nvSpPr>
      <xdr:spPr>
        <a:xfrm>
          <a:off x="3582043" y="1109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6" name="正方形/長方形 16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7" name="正方形/長方形 16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8" name="正方形/長方形 16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9" name="正方形/長方形 16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70" name="正方形/長方形 16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71" name="正方形/長方形 17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72" name="正方形/長方形 17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290,628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73" name="正方形/長方形 17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4" name="テキスト ボックス 17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5" name="直線コネクタ 17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76" name="直線コネクタ 17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77" name="テキスト ボックス 17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8" name="直線コネクタ 17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79" name="テキスト ボックス 17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80" name="直線コネクタ 17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81" name="テキスト ボックス 18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82" name="直線コネクタ 18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83" name="テキスト ボックス 18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84" name="直線コネクタ 18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85" name="テキスト ボックス 184"/>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6" name="直線コネクタ 18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87" name="テキスト ボックス 18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11233</xdr:rowOff>
    </xdr:from>
    <xdr:to>
      <xdr:col>15</xdr:col>
      <xdr:colOff>180340</xdr:colOff>
      <xdr:row>63</xdr:row>
      <xdr:rowOff>160306</xdr:rowOff>
    </xdr:to>
    <xdr:cxnSp macro="">
      <xdr:nvCxnSpPr>
        <xdr:cNvPr id="189" name="直線コネクタ 188"/>
        <xdr:cNvCxnSpPr/>
      </xdr:nvCxnSpPr>
      <xdr:spPr>
        <a:xfrm flipV="1">
          <a:off x="10476865" y="9612433"/>
          <a:ext cx="0" cy="1349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164133</xdr:rowOff>
    </xdr:from>
    <xdr:ext cx="534377" cy="259045"/>
    <xdr:sp macro="" textlink="">
      <xdr:nvSpPr>
        <xdr:cNvPr id="190" name="【橋りょう・トンネル】&#10;一人当たり有形固定資産（償却資産）額最小値テキスト"/>
        <xdr:cNvSpPr txBox="1"/>
      </xdr:nvSpPr>
      <xdr:spPr>
        <a:xfrm>
          <a:off x="10566400" y="1096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45,850</a:t>
          </a:r>
          <a:endParaRPr kumimoji="1" lang="ja-JP" altLang="en-US" sz="1000" b="1">
            <a:latin typeface="ＭＳ Ｐゴシック"/>
          </a:endParaRPr>
        </a:p>
      </xdr:txBody>
    </xdr:sp>
    <xdr:clientData/>
  </xdr:oneCellAnchor>
  <xdr:twoCellAnchor>
    <xdr:from>
      <xdr:col>15</xdr:col>
      <xdr:colOff>92075</xdr:colOff>
      <xdr:row>63</xdr:row>
      <xdr:rowOff>160306</xdr:rowOff>
    </xdr:from>
    <xdr:to>
      <xdr:col>15</xdr:col>
      <xdr:colOff>269875</xdr:colOff>
      <xdr:row>63</xdr:row>
      <xdr:rowOff>160306</xdr:rowOff>
    </xdr:to>
    <xdr:cxnSp macro="">
      <xdr:nvCxnSpPr>
        <xdr:cNvPr id="191" name="直線コネクタ 190"/>
        <xdr:cNvCxnSpPr/>
      </xdr:nvCxnSpPr>
      <xdr:spPr>
        <a:xfrm>
          <a:off x="10388600" y="10961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129360</xdr:rowOff>
    </xdr:from>
    <xdr:ext cx="599010" cy="259045"/>
    <xdr:sp macro="" textlink="">
      <xdr:nvSpPr>
        <xdr:cNvPr id="192" name="【橋りょう・トンネル】&#10;一人当たり有形固定資産（償却資産）額最大値テキスト"/>
        <xdr:cNvSpPr txBox="1"/>
      </xdr:nvSpPr>
      <xdr:spPr>
        <a:xfrm>
          <a:off x="10566400" y="9387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754,103</a:t>
          </a:r>
          <a:endParaRPr kumimoji="1" lang="ja-JP" altLang="en-US" sz="1000" b="1">
            <a:latin typeface="ＭＳ Ｐゴシック"/>
          </a:endParaRPr>
        </a:p>
      </xdr:txBody>
    </xdr:sp>
    <xdr:clientData/>
  </xdr:oneCellAnchor>
  <xdr:twoCellAnchor>
    <xdr:from>
      <xdr:col>15</xdr:col>
      <xdr:colOff>92075</xdr:colOff>
      <xdr:row>56</xdr:row>
      <xdr:rowOff>11233</xdr:rowOff>
    </xdr:from>
    <xdr:to>
      <xdr:col>15</xdr:col>
      <xdr:colOff>269875</xdr:colOff>
      <xdr:row>56</xdr:row>
      <xdr:rowOff>11233</xdr:rowOff>
    </xdr:to>
    <xdr:cxnSp macro="">
      <xdr:nvCxnSpPr>
        <xdr:cNvPr id="193" name="直線コネクタ 192"/>
        <xdr:cNvCxnSpPr/>
      </xdr:nvCxnSpPr>
      <xdr:spPr>
        <a:xfrm>
          <a:off x="10388600" y="9612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62878</xdr:rowOff>
    </xdr:from>
    <xdr:ext cx="599010" cy="259045"/>
    <xdr:sp macro="" textlink="">
      <xdr:nvSpPr>
        <xdr:cNvPr id="194" name="【橋りょう・トンネル】&#10;一人当たり有形固定資産（償却資産）額平均値テキスト"/>
        <xdr:cNvSpPr txBox="1"/>
      </xdr:nvSpPr>
      <xdr:spPr>
        <a:xfrm>
          <a:off x="10566400" y="101784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419,002</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84451</xdr:rowOff>
    </xdr:from>
    <xdr:to>
      <xdr:col>15</xdr:col>
      <xdr:colOff>231775</xdr:colOff>
      <xdr:row>60</xdr:row>
      <xdr:rowOff>14601</xdr:rowOff>
    </xdr:to>
    <xdr:sp macro="" textlink="">
      <xdr:nvSpPr>
        <xdr:cNvPr id="195" name="フローチャート : 判断 194"/>
        <xdr:cNvSpPr/>
      </xdr:nvSpPr>
      <xdr:spPr>
        <a:xfrm>
          <a:off x="10426700" y="1020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97100</xdr:rowOff>
    </xdr:from>
    <xdr:to>
      <xdr:col>14</xdr:col>
      <xdr:colOff>79375</xdr:colOff>
      <xdr:row>60</xdr:row>
      <xdr:rowOff>27250</xdr:rowOff>
    </xdr:to>
    <xdr:sp macro="" textlink="">
      <xdr:nvSpPr>
        <xdr:cNvPr id="196" name="フローチャート : 判断 195"/>
        <xdr:cNvSpPr/>
      </xdr:nvSpPr>
      <xdr:spPr>
        <a:xfrm>
          <a:off x="9588500" y="1021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7" name="テキスト ボックス 19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8" name="テキスト ボックス 19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9" name="テキスト ボックス 19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200" name="テキスト ボックス 19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201" name="テキスト ボックス 20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131883</xdr:rowOff>
    </xdr:from>
    <xdr:to>
      <xdr:col>15</xdr:col>
      <xdr:colOff>231775</xdr:colOff>
      <xdr:row>56</xdr:row>
      <xdr:rowOff>62033</xdr:rowOff>
    </xdr:to>
    <xdr:sp macro="" textlink="">
      <xdr:nvSpPr>
        <xdr:cNvPr id="202" name="円/楕円 201"/>
        <xdr:cNvSpPr/>
      </xdr:nvSpPr>
      <xdr:spPr>
        <a:xfrm>
          <a:off x="10426700" y="956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55</xdr:row>
      <xdr:rowOff>84910</xdr:rowOff>
    </xdr:from>
    <xdr:ext cx="599010" cy="259045"/>
    <xdr:sp macro="" textlink="">
      <xdr:nvSpPr>
        <xdr:cNvPr id="203" name="【橋りょう・トンネル】&#10;一人当たり有形固定資産（償却資産）額該当値テキスト"/>
        <xdr:cNvSpPr txBox="1"/>
      </xdr:nvSpPr>
      <xdr:spPr>
        <a:xfrm>
          <a:off x="10566400" y="9514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754,103</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166351</xdr:rowOff>
    </xdr:from>
    <xdr:to>
      <xdr:col>14</xdr:col>
      <xdr:colOff>79375</xdr:colOff>
      <xdr:row>56</xdr:row>
      <xdr:rowOff>96501</xdr:rowOff>
    </xdr:to>
    <xdr:sp macro="" textlink="">
      <xdr:nvSpPr>
        <xdr:cNvPr id="204" name="円/楕円 203"/>
        <xdr:cNvSpPr/>
      </xdr:nvSpPr>
      <xdr:spPr>
        <a:xfrm>
          <a:off x="9588500" y="959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56</xdr:row>
      <xdr:rowOff>11233</xdr:rowOff>
    </xdr:from>
    <xdr:to>
      <xdr:col>15</xdr:col>
      <xdr:colOff>180975</xdr:colOff>
      <xdr:row>56</xdr:row>
      <xdr:rowOff>45701</xdr:rowOff>
    </xdr:to>
    <xdr:cxnSp macro="">
      <xdr:nvCxnSpPr>
        <xdr:cNvPr id="205" name="直線コネクタ 204"/>
        <xdr:cNvCxnSpPr/>
      </xdr:nvCxnSpPr>
      <xdr:spPr>
        <a:xfrm flipV="1">
          <a:off x="9639300" y="9612433"/>
          <a:ext cx="838200" cy="34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60</xdr:row>
      <xdr:rowOff>18377</xdr:rowOff>
    </xdr:from>
    <xdr:ext cx="599010" cy="259045"/>
    <xdr:sp macro="" textlink="">
      <xdr:nvSpPr>
        <xdr:cNvPr id="206" name="n_1aveValue【橋りょう・トンネル】&#10;一人当たり有形固定資産（償却資産）額"/>
        <xdr:cNvSpPr txBox="1"/>
      </xdr:nvSpPr>
      <xdr:spPr>
        <a:xfrm>
          <a:off x="9327094" y="10305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412,362</a:t>
          </a:r>
          <a:endParaRPr kumimoji="1" lang="ja-JP" altLang="en-US" sz="1000" b="1">
            <a:solidFill>
              <a:srgbClr val="000080"/>
            </a:solidFill>
            <a:latin typeface="ＭＳ Ｐゴシック"/>
          </a:endParaRPr>
        </a:p>
      </xdr:txBody>
    </xdr:sp>
    <xdr:clientData/>
  </xdr:oneCellAnchor>
  <xdr:oneCellAnchor>
    <xdr:from>
      <xdr:col>13</xdr:col>
      <xdr:colOff>402169</xdr:colOff>
      <xdr:row>54</xdr:row>
      <xdr:rowOff>113028</xdr:rowOff>
    </xdr:from>
    <xdr:ext cx="599010" cy="259045"/>
    <xdr:sp macro="" textlink="">
      <xdr:nvSpPr>
        <xdr:cNvPr id="207" name="n_1mainValue【橋りょう・トンネル】&#10;一人当たり有形固定資産（償却資産）額"/>
        <xdr:cNvSpPr txBox="1"/>
      </xdr:nvSpPr>
      <xdr:spPr>
        <a:xfrm>
          <a:off x="9327094" y="937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736,010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8" name="正方形/長方形 20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9" name="正方形/長方形 20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10" name="正方形/長方形 20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11" name="正方形/長方形 21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12" name="正方形/長方形 21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13" name="正方形/長方形 21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4" name="正方形/長方形 21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5" name="正方形/長方形 21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6" name="テキスト ボックス 21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7" name="直線コネクタ 21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18" name="テキスト ボックス 217"/>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19" name="直線コネクタ 21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20" name="テキスト ボックス 21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21" name="直線コネクタ 22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22" name="テキスト ボックス 22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23" name="直線コネクタ 22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24" name="テキスト ボックス 22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25" name="直線コネクタ 22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26" name="テキスト ボックス 22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27" name="直線コネクタ 22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28" name="テキスト ボックス 22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9" name="直線コネクタ 22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30" name="テキスト ボックス 22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3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107950</xdr:rowOff>
    </xdr:from>
    <xdr:to>
      <xdr:col>6</xdr:col>
      <xdr:colOff>510540</xdr:colOff>
      <xdr:row>84</xdr:row>
      <xdr:rowOff>38100</xdr:rowOff>
    </xdr:to>
    <xdr:cxnSp macro="">
      <xdr:nvCxnSpPr>
        <xdr:cNvPr id="232" name="直線コネクタ 231"/>
        <xdr:cNvCxnSpPr/>
      </xdr:nvCxnSpPr>
      <xdr:spPr>
        <a:xfrm flipV="1">
          <a:off x="4634865" y="13309600"/>
          <a:ext cx="0" cy="1130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41927</xdr:rowOff>
    </xdr:from>
    <xdr:ext cx="405111" cy="259045"/>
    <xdr:sp macro="" textlink="">
      <xdr:nvSpPr>
        <xdr:cNvPr id="233" name="【公営住宅】&#10;有形固定資産減価償却率最小値テキスト"/>
        <xdr:cNvSpPr txBox="1"/>
      </xdr:nvSpPr>
      <xdr:spPr>
        <a:xfrm>
          <a:off x="4724400" y="1444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72.3</a:t>
          </a:r>
          <a:endParaRPr kumimoji="1" lang="ja-JP" altLang="en-US" sz="1000" b="1">
            <a:latin typeface="ＭＳ Ｐゴシック"/>
          </a:endParaRPr>
        </a:p>
      </xdr:txBody>
    </xdr:sp>
    <xdr:clientData/>
  </xdr:oneCellAnchor>
  <xdr:twoCellAnchor>
    <xdr:from>
      <xdr:col>6</xdr:col>
      <xdr:colOff>422275</xdr:colOff>
      <xdr:row>84</xdr:row>
      <xdr:rowOff>38100</xdr:rowOff>
    </xdr:from>
    <xdr:to>
      <xdr:col>6</xdr:col>
      <xdr:colOff>600075</xdr:colOff>
      <xdr:row>84</xdr:row>
      <xdr:rowOff>38100</xdr:rowOff>
    </xdr:to>
    <xdr:cxnSp macro="">
      <xdr:nvCxnSpPr>
        <xdr:cNvPr id="234" name="直線コネクタ 233"/>
        <xdr:cNvCxnSpPr/>
      </xdr:nvCxnSpPr>
      <xdr:spPr>
        <a:xfrm>
          <a:off x="4546600" y="1443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54627</xdr:rowOff>
    </xdr:from>
    <xdr:ext cx="405111" cy="259045"/>
    <xdr:sp macro="" textlink="">
      <xdr:nvSpPr>
        <xdr:cNvPr id="235" name="【公営住宅】&#10;有形固定資産減価償却率最大値テキスト"/>
        <xdr:cNvSpPr txBox="1"/>
      </xdr:nvSpPr>
      <xdr:spPr>
        <a:xfrm>
          <a:off x="4724400" y="13084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6</xdr:col>
      <xdr:colOff>422275</xdr:colOff>
      <xdr:row>77</xdr:row>
      <xdr:rowOff>107950</xdr:rowOff>
    </xdr:from>
    <xdr:to>
      <xdr:col>6</xdr:col>
      <xdr:colOff>600075</xdr:colOff>
      <xdr:row>77</xdr:row>
      <xdr:rowOff>107950</xdr:rowOff>
    </xdr:to>
    <xdr:cxnSp macro="">
      <xdr:nvCxnSpPr>
        <xdr:cNvPr id="236" name="直線コネクタ 235"/>
        <xdr:cNvCxnSpPr/>
      </xdr:nvCxnSpPr>
      <xdr:spPr>
        <a:xfrm>
          <a:off x="4546600" y="1330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168927</xdr:rowOff>
    </xdr:from>
    <xdr:ext cx="405111" cy="259045"/>
    <xdr:sp macro="" textlink="">
      <xdr:nvSpPr>
        <xdr:cNvPr id="237" name="【公営住宅】&#10;有形固定資産減価償却率平均値テキスト"/>
        <xdr:cNvSpPr txBox="1"/>
      </xdr:nvSpPr>
      <xdr:spPr>
        <a:xfrm>
          <a:off x="4724400" y="13884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75.1</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146050</xdr:rowOff>
    </xdr:from>
    <xdr:to>
      <xdr:col>6</xdr:col>
      <xdr:colOff>561975</xdr:colOff>
      <xdr:row>82</xdr:row>
      <xdr:rowOff>76200</xdr:rowOff>
    </xdr:to>
    <xdr:sp macro="" textlink="">
      <xdr:nvSpPr>
        <xdr:cNvPr id="238" name="フローチャート : 判断 237"/>
        <xdr:cNvSpPr/>
      </xdr:nvSpPr>
      <xdr:spPr>
        <a:xfrm>
          <a:off x="4584700" y="1403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63500</xdr:rowOff>
    </xdr:from>
    <xdr:to>
      <xdr:col>5</xdr:col>
      <xdr:colOff>409575</xdr:colOff>
      <xdr:row>82</xdr:row>
      <xdr:rowOff>165100</xdr:rowOff>
    </xdr:to>
    <xdr:sp macro="" textlink="">
      <xdr:nvSpPr>
        <xdr:cNvPr id="239" name="フローチャート : 判断 238"/>
        <xdr:cNvSpPr/>
      </xdr:nvSpPr>
      <xdr:spPr>
        <a:xfrm>
          <a:off x="3746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40" name="テキスト ボックス 23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41" name="テキスト ボックス 24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42" name="テキスト ボックス 24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43" name="テキスト ボックス 24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44" name="テキスト ボックス 24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83</xdr:row>
      <xdr:rowOff>158750</xdr:rowOff>
    </xdr:from>
    <xdr:to>
      <xdr:col>6</xdr:col>
      <xdr:colOff>561975</xdr:colOff>
      <xdr:row>84</xdr:row>
      <xdr:rowOff>88900</xdr:rowOff>
    </xdr:to>
    <xdr:sp macro="" textlink="">
      <xdr:nvSpPr>
        <xdr:cNvPr id="245" name="円/楕円 244"/>
        <xdr:cNvSpPr/>
      </xdr:nvSpPr>
      <xdr:spPr>
        <a:xfrm>
          <a:off x="45847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83</xdr:row>
      <xdr:rowOff>73677</xdr:rowOff>
    </xdr:from>
    <xdr:ext cx="405111" cy="259045"/>
    <xdr:sp macro="" textlink="">
      <xdr:nvSpPr>
        <xdr:cNvPr id="246" name="【公営住宅】&#10;有形固定資産減価償却率該当値テキスト"/>
        <xdr:cNvSpPr txBox="1"/>
      </xdr:nvSpPr>
      <xdr:spPr>
        <a:xfrm>
          <a:off x="4724400" y="1430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5</xdr:col>
      <xdr:colOff>307975</xdr:colOff>
      <xdr:row>84</xdr:row>
      <xdr:rowOff>152400</xdr:rowOff>
    </xdr:from>
    <xdr:to>
      <xdr:col>5</xdr:col>
      <xdr:colOff>409575</xdr:colOff>
      <xdr:row>85</xdr:row>
      <xdr:rowOff>82550</xdr:rowOff>
    </xdr:to>
    <xdr:sp macro="" textlink="">
      <xdr:nvSpPr>
        <xdr:cNvPr id="247" name="円/楕円 246"/>
        <xdr:cNvSpPr/>
      </xdr:nvSpPr>
      <xdr:spPr>
        <a:xfrm>
          <a:off x="3746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84</xdr:row>
      <xdr:rowOff>38100</xdr:rowOff>
    </xdr:from>
    <xdr:to>
      <xdr:col>6</xdr:col>
      <xdr:colOff>511175</xdr:colOff>
      <xdr:row>85</xdr:row>
      <xdr:rowOff>31750</xdr:rowOff>
    </xdr:to>
    <xdr:cxnSp macro="">
      <xdr:nvCxnSpPr>
        <xdr:cNvPr id="248" name="直線コネクタ 247"/>
        <xdr:cNvCxnSpPr/>
      </xdr:nvCxnSpPr>
      <xdr:spPr>
        <a:xfrm flipV="1">
          <a:off x="3797300" y="144399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81</xdr:row>
      <xdr:rowOff>10177</xdr:rowOff>
    </xdr:from>
    <xdr:ext cx="405111" cy="259045"/>
    <xdr:sp macro="" textlink="">
      <xdr:nvSpPr>
        <xdr:cNvPr id="249" name="n_1aveValue【公営住宅】&#10;有形固定資産減価償却率"/>
        <xdr:cNvSpPr txBox="1"/>
      </xdr:nvSpPr>
      <xdr:spPr>
        <a:xfrm>
          <a:off x="3582043"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a:t>
          </a:r>
          <a:endParaRPr kumimoji="1" lang="ja-JP" altLang="en-US" sz="1000" b="1">
            <a:solidFill>
              <a:srgbClr val="000080"/>
            </a:solidFill>
            <a:latin typeface="ＭＳ Ｐゴシック"/>
          </a:endParaRPr>
        </a:p>
      </xdr:txBody>
    </xdr:sp>
    <xdr:clientData/>
  </xdr:oneCellAnchor>
  <xdr:oneCellAnchor>
    <xdr:from>
      <xdr:col>5</xdr:col>
      <xdr:colOff>143518</xdr:colOff>
      <xdr:row>85</xdr:row>
      <xdr:rowOff>73677</xdr:rowOff>
    </xdr:from>
    <xdr:ext cx="405111" cy="259045"/>
    <xdr:sp macro="" textlink="">
      <xdr:nvSpPr>
        <xdr:cNvPr id="250" name="n_1mainValue【公営住宅】&#10;有形固定資産減価償却率"/>
        <xdr:cNvSpPr txBox="1"/>
      </xdr:nvSpPr>
      <xdr:spPr>
        <a:xfrm>
          <a:off x="3582043" y="1464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51" name="正方形/長方形 25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52" name="正方形/長方形 25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53" name="正方形/長方形 25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54" name="正方形/長方形 25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55" name="正方形/長方形 25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6" name="正方形/長方形 25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7" name="正方形/長方形 25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8" name="正方形/長方形 25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9" name="テキスト ボックス 25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60" name="直線コネクタ 25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61" name="テキスト ボックス 260"/>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86</xdr:row>
      <xdr:rowOff>114300</xdr:rowOff>
    </xdr:from>
    <xdr:to>
      <xdr:col>16</xdr:col>
      <xdr:colOff>307975</xdr:colOff>
      <xdr:row>86</xdr:row>
      <xdr:rowOff>114300</xdr:rowOff>
    </xdr:to>
    <xdr:cxnSp macro="">
      <xdr:nvCxnSpPr>
        <xdr:cNvPr id="262" name="直線コネクタ 26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63" name="テキスト ボックス 26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64" name="直線コネクタ 26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65" name="テキスト ボックス 26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66" name="直線コネクタ 26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67" name="テキスト ボックス 26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68" name="直線コネクタ 26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69" name="テキスト ボックス 26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70" name="直線コネクタ 26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71" name="テキスト ボックス 27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72" name="直線コネクタ 27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73" name="テキスト ボックス 27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7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165100</xdr:rowOff>
    </xdr:from>
    <xdr:to>
      <xdr:col>15</xdr:col>
      <xdr:colOff>180340</xdr:colOff>
      <xdr:row>86</xdr:row>
      <xdr:rowOff>106680</xdr:rowOff>
    </xdr:to>
    <xdr:cxnSp macro="">
      <xdr:nvCxnSpPr>
        <xdr:cNvPr id="275" name="直線コネクタ 274"/>
        <xdr:cNvCxnSpPr/>
      </xdr:nvCxnSpPr>
      <xdr:spPr>
        <a:xfrm flipV="1">
          <a:off x="10476865" y="13538200"/>
          <a:ext cx="0" cy="1313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110507</xdr:rowOff>
    </xdr:from>
    <xdr:ext cx="469744" cy="259045"/>
    <xdr:sp macro="" textlink="">
      <xdr:nvSpPr>
        <xdr:cNvPr id="276" name="【公営住宅】&#10;一人当たり面積最小値テキスト"/>
        <xdr:cNvSpPr txBox="1"/>
      </xdr:nvSpPr>
      <xdr:spPr>
        <a:xfrm>
          <a:off x="10566400" y="1485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0.606</a:t>
          </a:r>
          <a:endParaRPr kumimoji="1" lang="ja-JP" altLang="en-US" sz="1000" b="1">
            <a:latin typeface="ＭＳ Ｐゴシック"/>
          </a:endParaRPr>
        </a:p>
      </xdr:txBody>
    </xdr:sp>
    <xdr:clientData/>
  </xdr:oneCellAnchor>
  <xdr:twoCellAnchor>
    <xdr:from>
      <xdr:col>15</xdr:col>
      <xdr:colOff>92075</xdr:colOff>
      <xdr:row>86</xdr:row>
      <xdr:rowOff>106680</xdr:rowOff>
    </xdr:from>
    <xdr:to>
      <xdr:col>15</xdr:col>
      <xdr:colOff>269875</xdr:colOff>
      <xdr:row>86</xdr:row>
      <xdr:rowOff>106680</xdr:rowOff>
    </xdr:to>
    <xdr:cxnSp macro="">
      <xdr:nvCxnSpPr>
        <xdr:cNvPr id="277" name="直線コネクタ 276"/>
        <xdr:cNvCxnSpPr/>
      </xdr:nvCxnSpPr>
      <xdr:spPr>
        <a:xfrm>
          <a:off x="10388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111777</xdr:rowOff>
    </xdr:from>
    <xdr:ext cx="469744" cy="259045"/>
    <xdr:sp macro="" textlink="">
      <xdr:nvSpPr>
        <xdr:cNvPr id="278" name="【公営住宅】&#10;一人当たり面積最大値テキスト"/>
        <xdr:cNvSpPr txBox="1"/>
      </xdr:nvSpPr>
      <xdr:spPr>
        <a:xfrm>
          <a:off x="10566400" y="1331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1.640</a:t>
          </a:r>
          <a:endParaRPr kumimoji="1" lang="ja-JP" altLang="en-US" sz="1000" b="1">
            <a:latin typeface="ＭＳ Ｐゴシック"/>
          </a:endParaRPr>
        </a:p>
      </xdr:txBody>
    </xdr:sp>
    <xdr:clientData/>
  </xdr:oneCellAnchor>
  <xdr:twoCellAnchor>
    <xdr:from>
      <xdr:col>15</xdr:col>
      <xdr:colOff>92075</xdr:colOff>
      <xdr:row>78</xdr:row>
      <xdr:rowOff>165100</xdr:rowOff>
    </xdr:from>
    <xdr:to>
      <xdr:col>15</xdr:col>
      <xdr:colOff>269875</xdr:colOff>
      <xdr:row>78</xdr:row>
      <xdr:rowOff>165100</xdr:rowOff>
    </xdr:to>
    <xdr:cxnSp macro="">
      <xdr:nvCxnSpPr>
        <xdr:cNvPr id="279" name="直線コネクタ 278"/>
        <xdr:cNvCxnSpPr/>
      </xdr:nvCxnSpPr>
      <xdr:spPr>
        <a:xfrm>
          <a:off x="10388600" y="1353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83838</xdr:rowOff>
    </xdr:from>
    <xdr:ext cx="469744" cy="259045"/>
    <xdr:sp macro="" textlink="">
      <xdr:nvSpPr>
        <xdr:cNvPr id="280" name="【公営住宅】&#10;一人当たり面積平均値テキスト"/>
        <xdr:cNvSpPr txBox="1"/>
      </xdr:nvSpPr>
      <xdr:spPr>
        <a:xfrm>
          <a:off x="10566400" y="14142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1.107</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105411</xdr:rowOff>
    </xdr:from>
    <xdr:to>
      <xdr:col>15</xdr:col>
      <xdr:colOff>231775</xdr:colOff>
      <xdr:row>83</xdr:row>
      <xdr:rowOff>35561</xdr:rowOff>
    </xdr:to>
    <xdr:sp macro="" textlink="">
      <xdr:nvSpPr>
        <xdr:cNvPr id="281" name="フローチャート : 判断 280"/>
        <xdr:cNvSpPr/>
      </xdr:nvSpPr>
      <xdr:spPr>
        <a:xfrm>
          <a:off x="104267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120650</xdr:rowOff>
    </xdr:from>
    <xdr:to>
      <xdr:col>14</xdr:col>
      <xdr:colOff>79375</xdr:colOff>
      <xdr:row>83</xdr:row>
      <xdr:rowOff>50800</xdr:rowOff>
    </xdr:to>
    <xdr:sp macro="" textlink="">
      <xdr:nvSpPr>
        <xdr:cNvPr id="282" name="フローチャート : 判断 281"/>
        <xdr:cNvSpPr/>
      </xdr:nvSpPr>
      <xdr:spPr>
        <a:xfrm>
          <a:off x="9588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83" name="テキスト ボックス 28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84" name="テキスト ボックス 28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85" name="テキスト ボックス 28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6" name="テキスト ボックス 28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7" name="テキスト ボックス 28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114300</xdr:rowOff>
    </xdr:from>
    <xdr:to>
      <xdr:col>15</xdr:col>
      <xdr:colOff>231775</xdr:colOff>
      <xdr:row>79</xdr:row>
      <xdr:rowOff>44450</xdr:rowOff>
    </xdr:to>
    <xdr:sp macro="" textlink="">
      <xdr:nvSpPr>
        <xdr:cNvPr id="288" name="円/楕円 287"/>
        <xdr:cNvSpPr/>
      </xdr:nvSpPr>
      <xdr:spPr>
        <a:xfrm>
          <a:off x="104267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78</xdr:row>
      <xdr:rowOff>67327</xdr:rowOff>
    </xdr:from>
    <xdr:ext cx="469744" cy="259045"/>
    <xdr:sp macro="" textlink="">
      <xdr:nvSpPr>
        <xdr:cNvPr id="289" name="【公営住宅】&#10;一人当たり面積該当値テキスト"/>
        <xdr:cNvSpPr txBox="1"/>
      </xdr:nvSpPr>
      <xdr:spPr>
        <a:xfrm>
          <a:off x="10566400" y="1344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156211</xdr:rowOff>
    </xdr:from>
    <xdr:to>
      <xdr:col>14</xdr:col>
      <xdr:colOff>79375</xdr:colOff>
      <xdr:row>79</xdr:row>
      <xdr:rowOff>86361</xdr:rowOff>
    </xdr:to>
    <xdr:sp macro="" textlink="">
      <xdr:nvSpPr>
        <xdr:cNvPr id="290" name="円/楕円 289"/>
        <xdr:cNvSpPr/>
      </xdr:nvSpPr>
      <xdr:spPr>
        <a:xfrm>
          <a:off x="9588500" y="1352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78</xdr:row>
      <xdr:rowOff>165100</xdr:rowOff>
    </xdr:from>
    <xdr:to>
      <xdr:col>15</xdr:col>
      <xdr:colOff>180975</xdr:colOff>
      <xdr:row>79</xdr:row>
      <xdr:rowOff>35561</xdr:rowOff>
    </xdr:to>
    <xdr:cxnSp macro="">
      <xdr:nvCxnSpPr>
        <xdr:cNvPr id="291" name="直線コネクタ 290"/>
        <xdr:cNvCxnSpPr/>
      </xdr:nvCxnSpPr>
      <xdr:spPr>
        <a:xfrm flipV="1">
          <a:off x="9639300" y="13538200"/>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83</xdr:row>
      <xdr:rowOff>41927</xdr:rowOff>
    </xdr:from>
    <xdr:ext cx="469744" cy="259045"/>
    <xdr:sp macro="" textlink="">
      <xdr:nvSpPr>
        <xdr:cNvPr id="292" name="n_1aveValue【公営住宅】&#10;一人当たり面積"/>
        <xdr:cNvSpPr txBox="1"/>
      </xdr:nvSpPr>
      <xdr:spPr>
        <a:xfrm>
          <a:off x="9391727" y="1427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1.095</a:t>
          </a:r>
          <a:endParaRPr kumimoji="1" lang="ja-JP" altLang="en-US" sz="1000" b="1">
            <a:solidFill>
              <a:srgbClr val="000080"/>
            </a:solidFill>
            <a:latin typeface="ＭＳ Ｐゴシック"/>
          </a:endParaRPr>
        </a:p>
      </xdr:txBody>
    </xdr:sp>
    <xdr:clientData/>
  </xdr:oneCellAnchor>
  <xdr:oneCellAnchor>
    <xdr:from>
      <xdr:col>13</xdr:col>
      <xdr:colOff>466802</xdr:colOff>
      <xdr:row>77</xdr:row>
      <xdr:rowOff>102888</xdr:rowOff>
    </xdr:from>
    <xdr:ext cx="469744" cy="259045"/>
    <xdr:sp macro="" textlink="">
      <xdr:nvSpPr>
        <xdr:cNvPr id="293" name="n_1mainValue【公営住宅】&#10;一人当たり面積"/>
        <xdr:cNvSpPr txBox="1"/>
      </xdr:nvSpPr>
      <xdr:spPr>
        <a:xfrm>
          <a:off x="9391727" y="13304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94" name="正方形/長方形 29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95" name="正方形/長方形 29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96" name="正方形/長方形 29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97" name="正方形/長方形 29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8" name="正方形/長方形 29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9" name="正方形/長方形 29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300" name="正方形/長方形 29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301" name="正方形/長方形 30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302" name="テキスト ボックス 30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303" name="直線コネクタ 30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304" name="テキスト ボックス 303"/>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107</xdr:row>
      <xdr:rowOff>133350</xdr:rowOff>
    </xdr:from>
    <xdr:to>
      <xdr:col>7</xdr:col>
      <xdr:colOff>638175</xdr:colOff>
      <xdr:row>107</xdr:row>
      <xdr:rowOff>133350</xdr:rowOff>
    </xdr:to>
    <xdr:cxnSp macro="">
      <xdr:nvCxnSpPr>
        <xdr:cNvPr id="305" name="直線コネクタ 304"/>
        <xdr:cNvCxnSpPr/>
      </xdr:nvCxnSpPr>
      <xdr:spPr>
        <a:xfrm>
          <a:off x="762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162577</xdr:rowOff>
    </xdr:from>
    <xdr:ext cx="403059" cy="259045"/>
    <xdr:sp macro="" textlink="">
      <xdr:nvSpPr>
        <xdr:cNvPr id="306" name="テキスト ボックス 305"/>
        <xdr:cNvSpPr txBox="1"/>
      </xdr:nvSpPr>
      <xdr:spPr>
        <a:xfrm>
          <a:off x="35894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307" name="直線コネクタ 30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308" name="テキスト ボックス 30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101</xdr:row>
      <xdr:rowOff>19050</xdr:rowOff>
    </xdr:from>
    <xdr:to>
      <xdr:col>7</xdr:col>
      <xdr:colOff>638175</xdr:colOff>
      <xdr:row>101</xdr:row>
      <xdr:rowOff>19050</xdr:rowOff>
    </xdr:to>
    <xdr:cxnSp macro="">
      <xdr:nvCxnSpPr>
        <xdr:cNvPr id="309" name="直線コネクタ 308"/>
        <xdr:cNvCxnSpPr/>
      </xdr:nvCxnSpPr>
      <xdr:spPr>
        <a:xfrm>
          <a:off x="762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48277</xdr:rowOff>
    </xdr:from>
    <xdr:ext cx="403059" cy="259045"/>
    <xdr:sp macro="" textlink="">
      <xdr:nvSpPr>
        <xdr:cNvPr id="310" name="テキスト ボックス 309"/>
        <xdr:cNvSpPr txBox="1"/>
      </xdr:nvSpPr>
      <xdr:spPr>
        <a:xfrm>
          <a:off x="35894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11" name="直線コネクタ 31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312" name="テキスト ボックス 311"/>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13"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116205</xdr:rowOff>
    </xdr:from>
    <xdr:to>
      <xdr:col>6</xdr:col>
      <xdr:colOff>510540</xdr:colOff>
      <xdr:row>108</xdr:row>
      <xdr:rowOff>99061</xdr:rowOff>
    </xdr:to>
    <xdr:cxnSp macro="">
      <xdr:nvCxnSpPr>
        <xdr:cNvPr id="314" name="直線コネクタ 313"/>
        <xdr:cNvCxnSpPr/>
      </xdr:nvCxnSpPr>
      <xdr:spPr>
        <a:xfrm flipV="1">
          <a:off x="4634865" y="17432655"/>
          <a:ext cx="0" cy="1183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102888</xdr:rowOff>
    </xdr:from>
    <xdr:ext cx="405111" cy="259045"/>
    <xdr:sp macro="" textlink="">
      <xdr:nvSpPr>
        <xdr:cNvPr id="315" name="【港湾・漁港】&#10;有形固定資産減価償却率最小値テキスト"/>
        <xdr:cNvSpPr txBox="1"/>
      </xdr:nvSpPr>
      <xdr:spPr>
        <a:xfrm>
          <a:off x="4724400" y="1861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6</xdr:col>
      <xdr:colOff>422275</xdr:colOff>
      <xdr:row>108</xdr:row>
      <xdr:rowOff>99061</xdr:rowOff>
    </xdr:from>
    <xdr:to>
      <xdr:col>6</xdr:col>
      <xdr:colOff>600075</xdr:colOff>
      <xdr:row>108</xdr:row>
      <xdr:rowOff>99061</xdr:rowOff>
    </xdr:to>
    <xdr:cxnSp macro="">
      <xdr:nvCxnSpPr>
        <xdr:cNvPr id="316" name="直線コネクタ 315"/>
        <xdr:cNvCxnSpPr/>
      </xdr:nvCxnSpPr>
      <xdr:spPr>
        <a:xfrm>
          <a:off x="4546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100</xdr:row>
      <xdr:rowOff>62882</xdr:rowOff>
    </xdr:from>
    <xdr:ext cx="405111" cy="259045"/>
    <xdr:sp macro="" textlink="">
      <xdr:nvSpPr>
        <xdr:cNvPr id="317" name="【港湾・漁港】&#10;有形固定資産減価償却率最大値テキスト"/>
        <xdr:cNvSpPr txBox="1"/>
      </xdr:nvSpPr>
      <xdr:spPr>
        <a:xfrm>
          <a:off x="4724400" y="17207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a:t>
          </a:r>
          <a:endParaRPr kumimoji="1" lang="ja-JP" altLang="en-US" sz="1000" b="1">
            <a:latin typeface="ＭＳ Ｐゴシック"/>
          </a:endParaRPr>
        </a:p>
      </xdr:txBody>
    </xdr:sp>
    <xdr:clientData/>
  </xdr:oneCellAnchor>
  <xdr:twoCellAnchor>
    <xdr:from>
      <xdr:col>6</xdr:col>
      <xdr:colOff>422275</xdr:colOff>
      <xdr:row>101</xdr:row>
      <xdr:rowOff>116205</xdr:rowOff>
    </xdr:from>
    <xdr:to>
      <xdr:col>6</xdr:col>
      <xdr:colOff>600075</xdr:colOff>
      <xdr:row>101</xdr:row>
      <xdr:rowOff>116205</xdr:rowOff>
    </xdr:to>
    <xdr:cxnSp macro="">
      <xdr:nvCxnSpPr>
        <xdr:cNvPr id="318" name="直線コネクタ 317"/>
        <xdr:cNvCxnSpPr/>
      </xdr:nvCxnSpPr>
      <xdr:spPr>
        <a:xfrm>
          <a:off x="4546600" y="17432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102</xdr:row>
      <xdr:rowOff>112413</xdr:rowOff>
    </xdr:from>
    <xdr:ext cx="405111" cy="259045"/>
    <xdr:sp macro="" textlink="">
      <xdr:nvSpPr>
        <xdr:cNvPr id="319" name="【港湾・漁港】&#10;有形固定資産減価償却率平均値テキスト"/>
        <xdr:cNvSpPr txBox="1"/>
      </xdr:nvSpPr>
      <xdr:spPr>
        <a:xfrm>
          <a:off x="4724400" y="176003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34.1</a:t>
          </a:r>
          <a:endParaRPr kumimoji="1" lang="ja-JP" altLang="en-US" sz="1000" b="1">
            <a:solidFill>
              <a:srgbClr val="000080"/>
            </a:solidFill>
            <a:latin typeface="ＭＳ Ｐゴシック"/>
          </a:endParaRPr>
        </a:p>
      </xdr:txBody>
    </xdr:sp>
    <xdr:clientData/>
  </xdr:oneCellAnchor>
  <xdr:twoCellAnchor>
    <xdr:from>
      <xdr:col>6</xdr:col>
      <xdr:colOff>460375</xdr:colOff>
      <xdr:row>102</xdr:row>
      <xdr:rowOff>133986</xdr:rowOff>
    </xdr:from>
    <xdr:to>
      <xdr:col>6</xdr:col>
      <xdr:colOff>561975</xdr:colOff>
      <xdr:row>103</xdr:row>
      <xdr:rowOff>64136</xdr:rowOff>
    </xdr:to>
    <xdr:sp macro="" textlink="">
      <xdr:nvSpPr>
        <xdr:cNvPr id="320" name="フローチャート : 判断 319"/>
        <xdr:cNvSpPr/>
      </xdr:nvSpPr>
      <xdr:spPr>
        <a:xfrm>
          <a:off x="4584700" y="1762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103</xdr:row>
      <xdr:rowOff>42545</xdr:rowOff>
    </xdr:from>
    <xdr:to>
      <xdr:col>5</xdr:col>
      <xdr:colOff>409575</xdr:colOff>
      <xdr:row>103</xdr:row>
      <xdr:rowOff>144145</xdr:rowOff>
    </xdr:to>
    <xdr:sp macro="" textlink="">
      <xdr:nvSpPr>
        <xdr:cNvPr id="321" name="フローチャート : 判断 320"/>
        <xdr:cNvSpPr/>
      </xdr:nvSpPr>
      <xdr:spPr>
        <a:xfrm>
          <a:off x="37465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22" name="テキスト ボックス 32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23" name="テキスト ボックス 32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24" name="テキスト ボックス 32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25" name="テキスト ボックス 32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26" name="テキスト ボックス 32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101</xdr:row>
      <xdr:rowOff>65405</xdr:rowOff>
    </xdr:from>
    <xdr:to>
      <xdr:col>6</xdr:col>
      <xdr:colOff>561975</xdr:colOff>
      <xdr:row>101</xdr:row>
      <xdr:rowOff>167005</xdr:rowOff>
    </xdr:to>
    <xdr:sp macro="" textlink="">
      <xdr:nvSpPr>
        <xdr:cNvPr id="327" name="円/楕円 326"/>
        <xdr:cNvSpPr/>
      </xdr:nvSpPr>
      <xdr:spPr>
        <a:xfrm>
          <a:off x="4584700" y="1738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101</xdr:row>
      <xdr:rowOff>18432</xdr:rowOff>
    </xdr:from>
    <xdr:ext cx="405111" cy="259045"/>
    <xdr:sp macro="" textlink="">
      <xdr:nvSpPr>
        <xdr:cNvPr id="328" name="【港湾・漁港】&#10;有形固定資産減価償却率該当値テキスト"/>
        <xdr:cNvSpPr txBox="1"/>
      </xdr:nvSpPr>
      <xdr:spPr>
        <a:xfrm>
          <a:off x="4724400" y="17334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38.3</a:t>
          </a:r>
          <a:endParaRPr kumimoji="1" lang="ja-JP" altLang="en-US" sz="1000" b="1">
            <a:solidFill>
              <a:srgbClr val="FF0000"/>
            </a:solidFill>
            <a:latin typeface="ＭＳ Ｐゴシック"/>
          </a:endParaRPr>
        </a:p>
      </xdr:txBody>
    </xdr:sp>
    <xdr:clientData/>
  </xdr:oneCellAnchor>
  <xdr:twoCellAnchor>
    <xdr:from>
      <xdr:col>5</xdr:col>
      <xdr:colOff>307975</xdr:colOff>
      <xdr:row>101</xdr:row>
      <xdr:rowOff>122555</xdr:rowOff>
    </xdr:from>
    <xdr:to>
      <xdr:col>5</xdr:col>
      <xdr:colOff>409575</xdr:colOff>
      <xdr:row>102</xdr:row>
      <xdr:rowOff>52705</xdr:rowOff>
    </xdr:to>
    <xdr:sp macro="" textlink="">
      <xdr:nvSpPr>
        <xdr:cNvPr id="329" name="円/楕円 328"/>
        <xdr:cNvSpPr/>
      </xdr:nvSpPr>
      <xdr:spPr>
        <a:xfrm>
          <a:off x="3746500" y="1743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101</xdr:row>
      <xdr:rowOff>116205</xdr:rowOff>
    </xdr:from>
    <xdr:to>
      <xdr:col>6</xdr:col>
      <xdr:colOff>511175</xdr:colOff>
      <xdr:row>102</xdr:row>
      <xdr:rowOff>1905</xdr:rowOff>
    </xdr:to>
    <xdr:cxnSp macro="">
      <xdr:nvCxnSpPr>
        <xdr:cNvPr id="330" name="直線コネクタ 329"/>
        <xdr:cNvCxnSpPr/>
      </xdr:nvCxnSpPr>
      <xdr:spPr>
        <a:xfrm flipV="1">
          <a:off x="3797300" y="1743265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103</xdr:row>
      <xdr:rowOff>135272</xdr:rowOff>
    </xdr:from>
    <xdr:ext cx="405111" cy="259045"/>
    <xdr:sp macro="" textlink="">
      <xdr:nvSpPr>
        <xdr:cNvPr id="331" name="n_1aveValue【港湾・漁港】&#10;有形固定資産減価償却率"/>
        <xdr:cNvSpPr txBox="1"/>
      </xdr:nvSpPr>
      <xdr:spPr>
        <a:xfrm>
          <a:off x="3582043" y="1779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a:t>
          </a:r>
          <a:endParaRPr kumimoji="1" lang="ja-JP" altLang="en-US" sz="1000" b="1">
            <a:solidFill>
              <a:srgbClr val="000080"/>
            </a:solidFill>
            <a:latin typeface="ＭＳ Ｐゴシック"/>
          </a:endParaRPr>
        </a:p>
      </xdr:txBody>
    </xdr:sp>
    <xdr:clientData/>
  </xdr:oneCellAnchor>
  <xdr:oneCellAnchor>
    <xdr:from>
      <xdr:col>5</xdr:col>
      <xdr:colOff>143518</xdr:colOff>
      <xdr:row>100</xdr:row>
      <xdr:rowOff>69232</xdr:rowOff>
    </xdr:from>
    <xdr:ext cx="405111" cy="259045"/>
    <xdr:sp macro="" textlink="">
      <xdr:nvSpPr>
        <xdr:cNvPr id="332" name="n_1mainValue【港湾・漁港】&#10;有形固定資産減価償却率"/>
        <xdr:cNvSpPr txBox="1"/>
      </xdr:nvSpPr>
      <xdr:spPr>
        <a:xfrm>
          <a:off x="3582043" y="1721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33" name="正方形/長方形 33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34" name="正方形/長方形 33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35" name="正方形/長方形 33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36" name="正方形/長方形 33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37" name="正方形/長方形 33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38" name="正方形/長方形 33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39" name="正方形/長方形 33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654,900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40" name="正方形/長方形 33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41" name="テキスト ボックス 34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42" name="直線コネクタ 34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110</xdr:row>
      <xdr:rowOff>48277</xdr:rowOff>
    </xdr:from>
    <xdr:ext cx="248786" cy="259045"/>
    <xdr:sp macro="" textlink="">
      <xdr:nvSpPr>
        <xdr:cNvPr id="343" name="テキスト ボックス 342"/>
        <xdr:cNvSpPr txBox="1"/>
      </xdr:nvSpPr>
      <xdr:spPr>
        <a:xfrm>
          <a:off x="6355214" y="1890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108</xdr:row>
      <xdr:rowOff>152400</xdr:rowOff>
    </xdr:from>
    <xdr:to>
      <xdr:col>16</xdr:col>
      <xdr:colOff>307975</xdr:colOff>
      <xdr:row>108</xdr:row>
      <xdr:rowOff>152400</xdr:rowOff>
    </xdr:to>
    <xdr:cxnSp macro="">
      <xdr:nvCxnSpPr>
        <xdr:cNvPr id="344" name="直線コネクタ 34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108</xdr:row>
      <xdr:rowOff>10177</xdr:rowOff>
    </xdr:from>
    <xdr:ext cx="595419" cy="259045"/>
    <xdr:sp macro="" textlink="">
      <xdr:nvSpPr>
        <xdr:cNvPr id="345" name="テキスト ボックス 344"/>
        <xdr:cNvSpPr txBox="1"/>
      </xdr:nvSpPr>
      <xdr:spPr>
        <a:xfrm>
          <a:off x="6008581" y="185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46" name="直線コネクタ 34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105</xdr:row>
      <xdr:rowOff>143527</xdr:rowOff>
    </xdr:from>
    <xdr:ext cx="595419" cy="259045"/>
    <xdr:sp macro="" textlink="">
      <xdr:nvSpPr>
        <xdr:cNvPr id="347" name="テキスト ボックス 346"/>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48" name="直線コネクタ 34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103</xdr:row>
      <xdr:rowOff>105427</xdr:rowOff>
    </xdr:from>
    <xdr:ext cx="595419" cy="259045"/>
    <xdr:sp macro="" textlink="">
      <xdr:nvSpPr>
        <xdr:cNvPr id="349" name="テキスト ボックス 348"/>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50" name="直線コネクタ 34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101</xdr:row>
      <xdr:rowOff>67327</xdr:rowOff>
    </xdr:from>
    <xdr:ext cx="595419" cy="259045"/>
    <xdr:sp macro="" textlink="">
      <xdr:nvSpPr>
        <xdr:cNvPr id="351" name="テキスト ボックス 350"/>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52" name="直線コネクタ 35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99</xdr:row>
      <xdr:rowOff>29227</xdr:rowOff>
    </xdr:from>
    <xdr:ext cx="685572" cy="259045"/>
    <xdr:sp macro="" textlink="">
      <xdr:nvSpPr>
        <xdr:cNvPr id="353" name="テキスト ボックス 352"/>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54" name="直線コネクタ 35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162577</xdr:rowOff>
    </xdr:from>
    <xdr:ext cx="685572" cy="259045"/>
    <xdr:sp macro="" textlink="">
      <xdr:nvSpPr>
        <xdr:cNvPr id="355" name="テキスト ボックス 354"/>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56"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74383</xdr:rowOff>
    </xdr:from>
    <xdr:to>
      <xdr:col>15</xdr:col>
      <xdr:colOff>180340</xdr:colOff>
      <xdr:row>108</xdr:row>
      <xdr:rowOff>46744</xdr:rowOff>
    </xdr:to>
    <xdr:cxnSp macro="">
      <xdr:nvCxnSpPr>
        <xdr:cNvPr id="357" name="直線コネクタ 356"/>
        <xdr:cNvCxnSpPr/>
      </xdr:nvCxnSpPr>
      <xdr:spPr>
        <a:xfrm flipV="1">
          <a:off x="10476865" y="17047933"/>
          <a:ext cx="0" cy="1515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50571</xdr:rowOff>
    </xdr:from>
    <xdr:ext cx="599010" cy="259045"/>
    <xdr:sp macro="" textlink="">
      <xdr:nvSpPr>
        <xdr:cNvPr id="358" name="【港湾・漁港】&#10;一人当たり有形固定資産（償却資産）額最小値テキスト"/>
        <xdr:cNvSpPr txBox="1"/>
      </xdr:nvSpPr>
      <xdr:spPr>
        <a:xfrm>
          <a:off x="10566400" y="18567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255,462</a:t>
          </a:r>
          <a:endParaRPr kumimoji="1" lang="ja-JP" altLang="en-US" sz="1000" b="1">
            <a:latin typeface="ＭＳ Ｐゴシック"/>
          </a:endParaRPr>
        </a:p>
      </xdr:txBody>
    </xdr:sp>
    <xdr:clientData/>
  </xdr:oneCellAnchor>
  <xdr:twoCellAnchor>
    <xdr:from>
      <xdr:col>15</xdr:col>
      <xdr:colOff>92075</xdr:colOff>
      <xdr:row>108</xdr:row>
      <xdr:rowOff>46744</xdr:rowOff>
    </xdr:from>
    <xdr:to>
      <xdr:col>15</xdr:col>
      <xdr:colOff>269875</xdr:colOff>
      <xdr:row>108</xdr:row>
      <xdr:rowOff>46744</xdr:rowOff>
    </xdr:to>
    <xdr:cxnSp macro="">
      <xdr:nvCxnSpPr>
        <xdr:cNvPr id="359" name="直線コネクタ 358"/>
        <xdr:cNvCxnSpPr/>
      </xdr:nvCxnSpPr>
      <xdr:spPr>
        <a:xfrm>
          <a:off x="10388600" y="18563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21060</xdr:rowOff>
    </xdr:from>
    <xdr:ext cx="690189" cy="259045"/>
    <xdr:sp macro="" textlink="">
      <xdr:nvSpPr>
        <xdr:cNvPr id="360" name="【港湾・漁港】&#10;一人当たり有形固定資産（償却資産）額最大値テキスト"/>
        <xdr:cNvSpPr txBox="1"/>
      </xdr:nvSpPr>
      <xdr:spPr>
        <a:xfrm>
          <a:off x="10566400" y="168231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1,050,954</a:t>
          </a:r>
          <a:endParaRPr kumimoji="1" lang="ja-JP" altLang="en-US" sz="1000" b="1">
            <a:latin typeface="ＭＳ Ｐゴシック"/>
          </a:endParaRPr>
        </a:p>
      </xdr:txBody>
    </xdr:sp>
    <xdr:clientData/>
  </xdr:oneCellAnchor>
  <xdr:twoCellAnchor>
    <xdr:from>
      <xdr:col>15</xdr:col>
      <xdr:colOff>92075</xdr:colOff>
      <xdr:row>99</xdr:row>
      <xdr:rowOff>74383</xdr:rowOff>
    </xdr:from>
    <xdr:to>
      <xdr:col>15</xdr:col>
      <xdr:colOff>269875</xdr:colOff>
      <xdr:row>99</xdr:row>
      <xdr:rowOff>74383</xdr:rowOff>
    </xdr:to>
    <xdr:cxnSp macro="">
      <xdr:nvCxnSpPr>
        <xdr:cNvPr id="361" name="直線コネクタ 360"/>
        <xdr:cNvCxnSpPr/>
      </xdr:nvCxnSpPr>
      <xdr:spPr>
        <a:xfrm>
          <a:off x="10388600" y="17047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97339</xdr:rowOff>
    </xdr:from>
    <xdr:ext cx="599010" cy="259045"/>
    <xdr:sp macro="" textlink="">
      <xdr:nvSpPr>
        <xdr:cNvPr id="362" name="【港湾・漁港】&#10;一人当たり有形固定資産（償却資産）額平均値テキスト"/>
        <xdr:cNvSpPr txBox="1"/>
      </xdr:nvSpPr>
      <xdr:spPr>
        <a:xfrm>
          <a:off x="10566400" y="17756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640,912</a:t>
          </a:r>
          <a:endParaRPr kumimoji="1" lang="ja-JP" altLang="en-US" sz="1000" b="1">
            <a:solidFill>
              <a:srgbClr val="000080"/>
            </a:solidFill>
            <a:latin typeface="ＭＳ Ｐゴシック"/>
          </a:endParaRPr>
        </a:p>
      </xdr:txBody>
    </xdr:sp>
    <xdr:clientData/>
  </xdr:oneCellAnchor>
  <xdr:twoCellAnchor>
    <xdr:from>
      <xdr:col>15</xdr:col>
      <xdr:colOff>130175</xdr:colOff>
      <xdr:row>103</xdr:row>
      <xdr:rowOff>118912</xdr:rowOff>
    </xdr:from>
    <xdr:to>
      <xdr:col>15</xdr:col>
      <xdr:colOff>231775</xdr:colOff>
      <xdr:row>104</xdr:row>
      <xdr:rowOff>49062</xdr:rowOff>
    </xdr:to>
    <xdr:sp macro="" textlink="">
      <xdr:nvSpPr>
        <xdr:cNvPr id="363" name="フローチャート : 判断 362"/>
        <xdr:cNvSpPr/>
      </xdr:nvSpPr>
      <xdr:spPr>
        <a:xfrm>
          <a:off x="10426700" y="17778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103</xdr:row>
      <xdr:rowOff>162044</xdr:rowOff>
    </xdr:from>
    <xdr:to>
      <xdr:col>14</xdr:col>
      <xdr:colOff>79375</xdr:colOff>
      <xdr:row>104</xdr:row>
      <xdr:rowOff>92194</xdr:rowOff>
    </xdr:to>
    <xdr:sp macro="" textlink="">
      <xdr:nvSpPr>
        <xdr:cNvPr id="364" name="フローチャート : 判断 363"/>
        <xdr:cNvSpPr/>
      </xdr:nvSpPr>
      <xdr:spPr>
        <a:xfrm>
          <a:off x="9588500" y="1782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65" name="テキスト ボックス 36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66" name="テキスト ボックス 36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67" name="テキスト ボックス 36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68" name="テキスト ボックス 36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69" name="テキスト ボックス 36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99</xdr:row>
      <xdr:rowOff>23583</xdr:rowOff>
    </xdr:from>
    <xdr:to>
      <xdr:col>15</xdr:col>
      <xdr:colOff>231775</xdr:colOff>
      <xdr:row>99</xdr:row>
      <xdr:rowOff>125183</xdr:rowOff>
    </xdr:to>
    <xdr:sp macro="" textlink="">
      <xdr:nvSpPr>
        <xdr:cNvPr id="370" name="円/楕円 369"/>
        <xdr:cNvSpPr/>
      </xdr:nvSpPr>
      <xdr:spPr>
        <a:xfrm>
          <a:off x="10426700" y="1699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98</xdr:row>
      <xdr:rowOff>148060</xdr:rowOff>
    </xdr:from>
    <xdr:ext cx="690189" cy="259045"/>
    <xdr:sp macro="" textlink="">
      <xdr:nvSpPr>
        <xdr:cNvPr id="371" name="【港湾・漁港】&#10;一人当たり有形固定資産（償却資産）額該当値テキスト"/>
        <xdr:cNvSpPr txBox="1"/>
      </xdr:nvSpPr>
      <xdr:spPr>
        <a:xfrm>
          <a:off x="10566400" y="169501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1,050,954</a:t>
          </a:r>
          <a:endParaRPr kumimoji="1" lang="ja-JP" altLang="en-US" sz="1000" b="1">
            <a:solidFill>
              <a:srgbClr val="FF0000"/>
            </a:solidFill>
            <a:latin typeface="ＭＳ Ｐゴシック"/>
          </a:endParaRPr>
        </a:p>
      </xdr:txBody>
    </xdr:sp>
    <xdr:clientData/>
  </xdr:oneCellAnchor>
  <xdr:twoCellAnchor>
    <xdr:from>
      <xdr:col>13</xdr:col>
      <xdr:colOff>663575</xdr:colOff>
      <xdr:row>99</xdr:row>
      <xdr:rowOff>111373</xdr:rowOff>
    </xdr:from>
    <xdr:to>
      <xdr:col>14</xdr:col>
      <xdr:colOff>79375</xdr:colOff>
      <xdr:row>100</xdr:row>
      <xdr:rowOff>41523</xdr:rowOff>
    </xdr:to>
    <xdr:sp macro="" textlink="">
      <xdr:nvSpPr>
        <xdr:cNvPr id="372" name="円/楕円 371"/>
        <xdr:cNvSpPr/>
      </xdr:nvSpPr>
      <xdr:spPr>
        <a:xfrm>
          <a:off x="9588500" y="1708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99</xdr:row>
      <xdr:rowOff>74383</xdr:rowOff>
    </xdr:from>
    <xdr:to>
      <xdr:col>15</xdr:col>
      <xdr:colOff>180975</xdr:colOff>
      <xdr:row>99</xdr:row>
      <xdr:rowOff>162173</xdr:rowOff>
    </xdr:to>
    <xdr:cxnSp macro="">
      <xdr:nvCxnSpPr>
        <xdr:cNvPr id="373" name="直線コネクタ 372"/>
        <xdr:cNvCxnSpPr/>
      </xdr:nvCxnSpPr>
      <xdr:spPr>
        <a:xfrm flipV="1">
          <a:off x="9639300" y="17047933"/>
          <a:ext cx="838200" cy="87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104</xdr:row>
      <xdr:rowOff>83321</xdr:rowOff>
    </xdr:from>
    <xdr:ext cx="599010" cy="259045"/>
    <xdr:sp macro="" textlink="">
      <xdr:nvSpPr>
        <xdr:cNvPr id="374" name="n_1aveValue【港湾・漁港】&#10;一人当たり有形固定資産（償却資産）額"/>
        <xdr:cNvSpPr txBox="1"/>
      </xdr:nvSpPr>
      <xdr:spPr>
        <a:xfrm>
          <a:off x="9327094" y="17914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618,271</a:t>
          </a:r>
          <a:endParaRPr kumimoji="1" lang="ja-JP" altLang="en-US" sz="1000" b="1">
            <a:solidFill>
              <a:srgbClr val="000080"/>
            </a:solidFill>
            <a:latin typeface="ＭＳ Ｐゴシック"/>
          </a:endParaRPr>
        </a:p>
      </xdr:txBody>
    </xdr:sp>
    <xdr:clientData/>
  </xdr:oneCellAnchor>
  <xdr:oneCellAnchor>
    <xdr:from>
      <xdr:col>13</xdr:col>
      <xdr:colOff>356579</xdr:colOff>
      <xdr:row>98</xdr:row>
      <xdr:rowOff>58050</xdr:rowOff>
    </xdr:from>
    <xdr:ext cx="690189" cy="259045"/>
    <xdr:sp macro="" textlink="">
      <xdr:nvSpPr>
        <xdr:cNvPr id="375" name="n_1mainValue【港湾・漁港】&#10;一人当たり有形固定資産（償却資産）額"/>
        <xdr:cNvSpPr txBox="1"/>
      </xdr:nvSpPr>
      <xdr:spPr>
        <a:xfrm>
          <a:off x="9281504" y="168601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1,004,870</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76" name="正方形/長方形 37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77" name="正方形/長方形 37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78" name="正方形/長方形 37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79" name="正方形/長方形 37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80" name="正方形/長方形 37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81" name="正方形/長方形 38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82" name="正方形/長方形 38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83" name="正方形/長方形 38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84" name="テキスト ボックス 38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85" name="直線コネクタ 38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86" name="テキスト ボックス 385"/>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87" name="直線コネクタ 386"/>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88" name="テキスト ボックス 387"/>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89" name="直線コネクタ 388"/>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90" name="テキスト ボックス 389"/>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91" name="直線コネクタ 390"/>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92" name="テキスト ボックス 391"/>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93" name="直線コネクタ 392"/>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94" name="テキスト ボックス 393"/>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95" name="直線コネクタ 39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96" name="テキスト ボックス 39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9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19050</xdr:rowOff>
    </xdr:from>
    <xdr:to>
      <xdr:col>23</xdr:col>
      <xdr:colOff>516889</xdr:colOff>
      <xdr:row>39</xdr:row>
      <xdr:rowOff>92202</xdr:rowOff>
    </xdr:to>
    <xdr:cxnSp macro="">
      <xdr:nvCxnSpPr>
        <xdr:cNvPr id="398" name="直線コネクタ 397"/>
        <xdr:cNvCxnSpPr/>
      </xdr:nvCxnSpPr>
      <xdr:spPr>
        <a:xfrm flipV="1">
          <a:off x="16318864" y="5676900"/>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39</xdr:row>
      <xdr:rowOff>96029</xdr:rowOff>
    </xdr:from>
    <xdr:ext cx="405111" cy="259045"/>
    <xdr:sp macro="" textlink="">
      <xdr:nvSpPr>
        <xdr:cNvPr id="399" name="【認定こども園・幼稚園・保育所】&#10;有形固定資産減価償却率最小値テキスト"/>
        <xdr:cNvSpPr txBox="1"/>
      </xdr:nvSpPr>
      <xdr:spPr>
        <a:xfrm>
          <a:off x="16408400" y="6782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68.4</a:t>
          </a:r>
          <a:endParaRPr kumimoji="1" lang="ja-JP" altLang="en-US" sz="1000" b="1">
            <a:latin typeface="ＭＳ Ｐゴシック"/>
          </a:endParaRPr>
        </a:p>
      </xdr:txBody>
    </xdr:sp>
    <xdr:clientData/>
  </xdr:oneCellAnchor>
  <xdr:twoCellAnchor>
    <xdr:from>
      <xdr:col>23</xdr:col>
      <xdr:colOff>428625</xdr:colOff>
      <xdr:row>39</xdr:row>
      <xdr:rowOff>92202</xdr:rowOff>
    </xdr:from>
    <xdr:to>
      <xdr:col>23</xdr:col>
      <xdr:colOff>606425</xdr:colOff>
      <xdr:row>39</xdr:row>
      <xdr:rowOff>92202</xdr:rowOff>
    </xdr:to>
    <xdr:cxnSp macro="">
      <xdr:nvCxnSpPr>
        <xdr:cNvPr id="400" name="直線コネクタ 399"/>
        <xdr:cNvCxnSpPr/>
      </xdr:nvCxnSpPr>
      <xdr:spPr>
        <a:xfrm>
          <a:off x="16230600" y="6778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137177</xdr:rowOff>
    </xdr:from>
    <xdr:ext cx="405111" cy="259045"/>
    <xdr:sp macro="" textlink="">
      <xdr:nvSpPr>
        <xdr:cNvPr id="401" name="【認定こども園・幼稚園・保育所】&#10;有形固定資産減価償却率最大値テキスト"/>
        <xdr:cNvSpPr txBox="1"/>
      </xdr:nvSpPr>
      <xdr:spPr>
        <a:xfrm>
          <a:off x="164084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92.5</a:t>
          </a:r>
          <a:endParaRPr kumimoji="1" lang="ja-JP" altLang="en-US" sz="1000" b="1">
            <a:latin typeface="ＭＳ Ｐゴシック"/>
          </a:endParaRPr>
        </a:p>
      </xdr:txBody>
    </xdr:sp>
    <xdr:clientData/>
  </xdr:oneCellAnchor>
  <xdr:twoCellAnchor>
    <xdr:from>
      <xdr:col>23</xdr:col>
      <xdr:colOff>428625</xdr:colOff>
      <xdr:row>33</xdr:row>
      <xdr:rowOff>19050</xdr:rowOff>
    </xdr:from>
    <xdr:to>
      <xdr:col>23</xdr:col>
      <xdr:colOff>606425</xdr:colOff>
      <xdr:row>33</xdr:row>
      <xdr:rowOff>19050</xdr:rowOff>
    </xdr:to>
    <xdr:cxnSp macro="">
      <xdr:nvCxnSpPr>
        <xdr:cNvPr id="402" name="直線コネクタ 401"/>
        <xdr:cNvCxnSpPr/>
      </xdr:nvCxnSpPr>
      <xdr:spPr>
        <a:xfrm>
          <a:off x="16230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35</xdr:row>
      <xdr:rowOff>80281</xdr:rowOff>
    </xdr:from>
    <xdr:ext cx="405111" cy="259045"/>
    <xdr:sp macro="" textlink="">
      <xdr:nvSpPr>
        <xdr:cNvPr id="403" name="【認定こども園・幼稚園・保育所】&#10;有形固定資産減価償却率平均値テキスト"/>
        <xdr:cNvSpPr txBox="1"/>
      </xdr:nvSpPr>
      <xdr:spPr>
        <a:xfrm>
          <a:off x="16408400" y="60810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79.3</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57404</xdr:rowOff>
    </xdr:from>
    <xdr:to>
      <xdr:col>23</xdr:col>
      <xdr:colOff>568325</xdr:colOff>
      <xdr:row>36</xdr:row>
      <xdr:rowOff>159004</xdr:rowOff>
    </xdr:to>
    <xdr:sp macro="" textlink="">
      <xdr:nvSpPr>
        <xdr:cNvPr id="404" name="フローチャート : 判断 403"/>
        <xdr:cNvSpPr/>
      </xdr:nvSpPr>
      <xdr:spPr>
        <a:xfrm>
          <a:off x="16268700" y="622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148844</xdr:rowOff>
    </xdr:from>
    <xdr:to>
      <xdr:col>22</xdr:col>
      <xdr:colOff>415925</xdr:colOff>
      <xdr:row>37</xdr:row>
      <xdr:rowOff>78994</xdr:rowOff>
    </xdr:to>
    <xdr:sp macro="" textlink="">
      <xdr:nvSpPr>
        <xdr:cNvPr id="405" name="フローチャート : 判断 404"/>
        <xdr:cNvSpPr/>
      </xdr:nvSpPr>
      <xdr:spPr>
        <a:xfrm>
          <a:off x="15430500" y="632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406" name="テキスト ボックス 40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407" name="テキスト ボックス 40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408" name="テキスト ボックス 40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409" name="テキスト ボックス 40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410" name="テキスト ボックス 40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41402</xdr:rowOff>
    </xdr:from>
    <xdr:to>
      <xdr:col>23</xdr:col>
      <xdr:colOff>568325</xdr:colOff>
      <xdr:row>39</xdr:row>
      <xdr:rowOff>143002</xdr:rowOff>
    </xdr:to>
    <xdr:sp macro="" textlink="">
      <xdr:nvSpPr>
        <xdr:cNvPr id="411" name="円/楕円 410"/>
        <xdr:cNvSpPr/>
      </xdr:nvSpPr>
      <xdr:spPr>
        <a:xfrm>
          <a:off x="16268700" y="672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38</xdr:row>
      <xdr:rowOff>127779</xdr:rowOff>
    </xdr:from>
    <xdr:ext cx="405111" cy="259045"/>
    <xdr:sp macro="" textlink="">
      <xdr:nvSpPr>
        <xdr:cNvPr id="412" name="【認定こども園・幼稚園・保育所】&#10;有形固定資産減価償却率該当値テキスト"/>
        <xdr:cNvSpPr txBox="1"/>
      </xdr:nvSpPr>
      <xdr:spPr>
        <a:xfrm>
          <a:off x="16408400" y="6642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22</xdr:col>
      <xdr:colOff>314325</xdr:colOff>
      <xdr:row>40</xdr:row>
      <xdr:rowOff>2540</xdr:rowOff>
    </xdr:from>
    <xdr:to>
      <xdr:col>22</xdr:col>
      <xdr:colOff>415925</xdr:colOff>
      <xdr:row>40</xdr:row>
      <xdr:rowOff>104140</xdr:rowOff>
    </xdr:to>
    <xdr:sp macro="" textlink="">
      <xdr:nvSpPr>
        <xdr:cNvPr id="413" name="円/楕円 412"/>
        <xdr:cNvSpPr/>
      </xdr:nvSpPr>
      <xdr:spPr>
        <a:xfrm>
          <a:off x="15430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39</xdr:row>
      <xdr:rowOff>92202</xdr:rowOff>
    </xdr:from>
    <xdr:to>
      <xdr:col>23</xdr:col>
      <xdr:colOff>517525</xdr:colOff>
      <xdr:row>40</xdr:row>
      <xdr:rowOff>53340</xdr:rowOff>
    </xdr:to>
    <xdr:cxnSp macro="">
      <xdr:nvCxnSpPr>
        <xdr:cNvPr id="414" name="直線コネクタ 413"/>
        <xdr:cNvCxnSpPr/>
      </xdr:nvCxnSpPr>
      <xdr:spPr>
        <a:xfrm flipV="1">
          <a:off x="15481300" y="6778752"/>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35</xdr:row>
      <xdr:rowOff>95521</xdr:rowOff>
    </xdr:from>
    <xdr:ext cx="405111" cy="259045"/>
    <xdr:sp macro="" textlink="">
      <xdr:nvSpPr>
        <xdr:cNvPr id="415" name="n_1aveValue【認定こども園・幼稚園・保育所】&#10;有形固定資産減価償却率"/>
        <xdr:cNvSpPr txBox="1"/>
      </xdr:nvSpPr>
      <xdr:spPr>
        <a:xfrm>
          <a:off x="15266043" y="6096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a:t>
          </a:r>
          <a:endParaRPr kumimoji="1" lang="ja-JP" altLang="en-US" sz="1000" b="1">
            <a:solidFill>
              <a:srgbClr val="000080"/>
            </a:solidFill>
            <a:latin typeface="ＭＳ Ｐゴシック"/>
          </a:endParaRPr>
        </a:p>
      </xdr:txBody>
    </xdr:sp>
    <xdr:clientData/>
  </xdr:oneCellAnchor>
  <xdr:oneCellAnchor>
    <xdr:from>
      <xdr:col>22</xdr:col>
      <xdr:colOff>149868</xdr:colOff>
      <xdr:row>40</xdr:row>
      <xdr:rowOff>95267</xdr:rowOff>
    </xdr:from>
    <xdr:ext cx="405111" cy="259045"/>
    <xdr:sp macro="" textlink="">
      <xdr:nvSpPr>
        <xdr:cNvPr id="416" name="n_1mainValue【認定こども園・幼稚園・保育所】&#10;有形固定資産減価償却率"/>
        <xdr:cNvSpPr txBox="1"/>
      </xdr:nvSpPr>
      <xdr:spPr>
        <a:xfrm>
          <a:off x="15266043" y="695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17" name="正方形/長方形 41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18" name="正方形/長方形 41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19" name="正方形/長方形 41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20" name="正方形/長方形 41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21" name="正方形/長方形 42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22" name="正方形/長方形 42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23" name="正方形/長方形 42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24" name="正方形/長方形 42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25" name="テキスト ボックス 42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26" name="直線コネクタ 42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427" name="テキスト ボックス 426"/>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0.270</a:t>
          </a:r>
          <a:endParaRPr kumimoji="1" lang="ja-JP" altLang="en-US" sz="1000">
            <a:latin typeface="ＭＳ Ｐゴシック"/>
          </a:endParaRPr>
        </a:p>
      </xdr:txBody>
    </xdr:sp>
    <xdr:clientData/>
  </xdr:oneCellAnchor>
  <xdr:twoCellAnchor>
    <xdr:from>
      <xdr:col>26</xdr:col>
      <xdr:colOff>428625</xdr:colOff>
      <xdr:row>42</xdr:row>
      <xdr:rowOff>38100</xdr:rowOff>
    </xdr:from>
    <xdr:to>
      <xdr:col>33</xdr:col>
      <xdr:colOff>314325</xdr:colOff>
      <xdr:row>42</xdr:row>
      <xdr:rowOff>38100</xdr:rowOff>
    </xdr:to>
    <xdr:cxnSp macro="">
      <xdr:nvCxnSpPr>
        <xdr:cNvPr id="428" name="直線コネクタ 42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429" name="テキスト ボックス 428"/>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430" name="直線コネクタ 42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431" name="テキスト ボックス 430"/>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0.330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32" name="直線コネクタ 43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433" name="テキスト ボックス 432"/>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0.360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34" name="直線コネクタ 43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435" name="テキスト ボックス 434"/>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0.390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36" name="直線コネクタ 43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437" name="テキスト ボックス 436"/>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0.420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38" name="直線コネクタ 43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439" name="テキスト ボックス 43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0.450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4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25400</xdr:rowOff>
    </xdr:from>
    <xdr:to>
      <xdr:col>32</xdr:col>
      <xdr:colOff>186689</xdr:colOff>
      <xdr:row>42</xdr:row>
      <xdr:rowOff>101600</xdr:rowOff>
    </xdr:to>
    <xdr:cxnSp macro="">
      <xdr:nvCxnSpPr>
        <xdr:cNvPr id="441" name="直線コネクタ 440"/>
        <xdr:cNvCxnSpPr/>
      </xdr:nvCxnSpPr>
      <xdr:spPr>
        <a:xfrm flipV="1">
          <a:off x="22160864" y="58547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105427</xdr:rowOff>
    </xdr:from>
    <xdr:ext cx="469744" cy="259045"/>
    <xdr:sp macro="" textlink="">
      <xdr:nvSpPr>
        <xdr:cNvPr id="442" name="【認定こども園・幼稚園・保育所】&#10;一人当たり面積最小値テキスト"/>
        <xdr:cNvSpPr txBox="1"/>
      </xdr:nvSpPr>
      <xdr:spPr>
        <a:xfrm>
          <a:off x="22250400" y="730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0.295</a:t>
          </a:r>
          <a:endParaRPr kumimoji="1" lang="ja-JP" altLang="en-US" sz="1000" b="1">
            <a:latin typeface="ＭＳ Ｐゴシック"/>
          </a:endParaRPr>
        </a:p>
      </xdr:txBody>
    </xdr:sp>
    <xdr:clientData/>
  </xdr:oneCellAnchor>
  <xdr:twoCellAnchor>
    <xdr:from>
      <xdr:col>32</xdr:col>
      <xdr:colOff>98425</xdr:colOff>
      <xdr:row>42</xdr:row>
      <xdr:rowOff>101600</xdr:rowOff>
    </xdr:from>
    <xdr:to>
      <xdr:col>32</xdr:col>
      <xdr:colOff>276225</xdr:colOff>
      <xdr:row>42</xdr:row>
      <xdr:rowOff>101600</xdr:rowOff>
    </xdr:to>
    <xdr:cxnSp macro="">
      <xdr:nvCxnSpPr>
        <xdr:cNvPr id="443" name="直線コネクタ 442"/>
        <xdr:cNvCxnSpPr/>
      </xdr:nvCxnSpPr>
      <xdr:spPr>
        <a:xfrm>
          <a:off x="22072600" y="730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143527</xdr:rowOff>
    </xdr:from>
    <xdr:ext cx="469744" cy="259045"/>
    <xdr:sp macro="" textlink="">
      <xdr:nvSpPr>
        <xdr:cNvPr id="444" name="【認定こども園・幼稚園・保育所】&#10;一人当たり面積最大値テキスト"/>
        <xdr:cNvSpPr txBox="1"/>
      </xdr:nvSpPr>
      <xdr:spPr>
        <a:xfrm>
          <a:off x="22250400" y="56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0.409</a:t>
          </a:r>
          <a:endParaRPr kumimoji="1" lang="ja-JP" altLang="en-US" sz="1000" b="1">
            <a:latin typeface="ＭＳ Ｐゴシック"/>
          </a:endParaRPr>
        </a:p>
      </xdr:txBody>
    </xdr:sp>
    <xdr:clientData/>
  </xdr:oneCellAnchor>
  <xdr:twoCellAnchor>
    <xdr:from>
      <xdr:col>32</xdr:col>
      <xdr:colOff>98425</xdr:colOff>
      <xdr:row>34</xdr:row>
      <xdr:rowOff>25400</xdr:rowOff>
    </xdr:from>
    <xdr:to>
      <xdr:col>32</xdr:col>
      <xdr:colOff>276225</xdr:colOff>
      <xdr:row>34</xdr:row>
      <xdr:rowOff>25400</xdr:rowOff>
    </xdr:to>
    <xdr:cxnSp macro="">
      <xdr:nvCxnSpPr>
        <xdr:cNvPr id="445" name="直線コネクタ 444"/>
        <xdr:cNvCxnSpPr/>
      </xdr:nvCxnSpPr>
      <xdr:spPr>
        <a:xfrm>
          <a:off x="22072600" y="58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16527</xdr:rowOff>
    </xdr:from>
    <xdr:ext cx="469744" cy="259045"/>
    <xdr:sp macro="" textlink="">
      <xdr:nvSpPr>
        <xdr:cNvPr id="446" name="【認定こども園・幼稚園・保育所】&#10;一人当たり面積平均値テキスト"/>
        <xdr:cNvSpPr txBox="1"/>
      </xdr:nvSpPr>
      <xdr:spPr>
        <a:xfrm>
          <a:off x="22250400" y="6531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0.350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38100</xdr:rowOff>
    </xdr:from>
    <xdr:to>
      <xdr:col>32</xdr:col>
      <xdr:colOff>238125</xdr:colOff>
      <xdr:row>38</xdr:row>
      <xdr:rowOff>139700</xdr:rowOff>
    </xdr:to>
    <xdr:sp macro="" textlink="">
      <xdr:nvSpPr>
        <xdr:cNvPr id="447" name="フローチャート : 判断 446"/>
        <xdr:cNvSpPr/>
      </xdr:nvSpPr>
      <xdr:spPr>
        <a:xfrm>
          <a:off x="221107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114300</xdr:rowOff>
    </xdr:from>
    <xdr:to>
      <xdr:col>31</xdr:col>
      <xdr:colOff>85725</xdr:colOff>
      <xdr:row>39</xdr:row>
      <xdr:rowOff>44450</xdr:rowOff>
    </xdr:to>
    <xdr:sp macro="" textlink="">
      <xdr:nvSpPr>
        <xdr:cNvPr id="448" name="フローチャート : 判断 447"/>
        <xdr:cNvSpPr/>
      </xdr:nvSpPr>
      <xdr:spPr>
        <a:xfrm>
          <a:off x="21272500" y="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49" name="テキスト ボックス 44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50" name="テキスト ボックス 44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51" name="テキスト ボックス 45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52" name="テキスト ボックス 45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53" name="テキスト ボックス 45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33</xdr:row>
      <xdr:rowOff>146050</xdr:rowOff>
    </xdr:from>
    <xdr:to>
      <xdr:col>32</xdr:col>
      <xdr:colOff>238125</xdr:colOff>
      <xdr:row>34</xdr:row>
      <xdr:rowOff>76200</xdr:rowOff>
    </xdr:to>
    <xdr:sp macro="" textlink="">
      <xdr:nvSpPr>
        <xdr:cNvPr id="454" name="円/楕円 453"/>
        <xdr:cNvSpPr/>
      </xdr:nvSpPr>
      <xdr:spPr>
        <a:xfrm>
          <a:off x="22110700" y="58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33</xdr:row>
      <xdr:rowOff>99077</xdr:rowOff>
    </xdr:from>
    <xdr:ext cx="469744" cy="259045"/>
    <xdr:sp macro="" textlink="">
      <xdr:nvSpPr>
        <xdr:cNvPr id="455" name="【認定こども園・幼稚園・保育所】&#10;一人当たり面積該当値テキスト"/>
        <xdr:cNvSpPr txBox="1"/>
      </xdr:nvSpPr>
      <xdr:spPr>
        <a:xfrm>
          <a:off x="22250400" y="57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0.409</a:t>
          </a:r>
          <a:endParaRPr kumimoji="1" lang="ja-JP" altLang="en-US" sz="1000" b="1">
            <a:solidFill>
              <a:srgbClr val="FF0000"/>
            </a:solidFill>
            <a:latin typeface="ＭＳ Ｐゴシック"/>
          </a:endParaRPr>
        </a:p>
      </xdr:txBody>
    </xdr:sp>
    <xdr:clientData/>
  </xdr:oneCellAnchor>
  <xdr:twoCellAnchor>
    <xdr:from>
      <xdr:col>30</xdr:col>
      <xdr:colOff>669925</xdr:colOff>
      <xdr:row>34</xdr:row>
      <xdr:rowOff>101600</xdr:rowOff>
    </xdr:from>
    <xdr:to>
      <xdr:col>31</xdr:col>
      <xdr:colOff>85725</xdr:colOff>
      <xdr:row>35</xdr:row>
      <xdr:rowOff>31750</xdr:rowOff>
    </xdr:to>
    <xdr:sp macro="" textlink="">
      <xdr:nvSpPr>
        <xdr:cNvPr id="456" name="円/楕円 455"/>
        <xdr:cNvSpPr/>
      </xdr:nvSpPr>
      <xdr:spPr>
        <a:xfrm>
          <a:off x="21272500" y="593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34</xdr:row>
      <xdr:rowOff>25400</xdr:rowOff>
    </xdr:from>
    <xdr:to>
      <xdr:col>32</xdr:col>
      <xdr:colOff>187325</xdr:colOff>
      <xdr:row>34</xdr:row>
      <xdr:rowOff>152400</xdr:rowOff>
    </xdr:to>
    <xdr:cxnSp macro="">
      <xdr:nvCxnSpPr>
        <xdr:cNvPr id="457" name="直線コネクタ 456"/>
        <xdr:cNvCxnSpPr/>
      </xdr:nvCxnSpPr>
      <xdr:spPr>
        <a:xfrm flipV="1">
          <a:off x="21323300" y="58547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39</xdr:row>
      <xdr:rowOff>35577</xdr:rowOff>
    </xdr:from>
    <xdr:ext cx="469744" cy="259045"/>
    <xdr:sp macro="" textlink="">
      <xdr:nvSpPr>
        <xdr:cNvPr id="458" name="n_1aveValue【認定こども園・幼稚園・保育所】&#10;一人当たり面積"/>
        <xdr:cNvSpPr txBox="1"/>
      </xdr:nvSpPr>
      <xdr:spPr>
        <a:xfrm>
          <a:off x="21075727" y="672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0.344</a:t>
          </a:r>
          <a:endParaRPr kumimoji="1" lang="ja-JP" altLang="en-US" sz="1000" b="1">
            <a:solidFill>
              <a:srgbClr val="000080"/>
            </a:solidFill>
            <a:latin typeface="ＭＳ Ｐゴシック"/>
          </a:endParaRPr>
        </a:p>
      </xdr:txBody>
    </xdr:sp>
    <xdr:clientData/>
  </xdr:oneCellAnchor>
  <xdr:oneCellAnchor>
    <xdr:from>
      <xdr:col>30</xdr:col>
      <xdr:colOff>473152</xdr:colOff>
      <xdr:row>33</xdr:row>
      <xdr:rowOff>48277</xdr:rowOff>
    </xdr:from>
    <xdr:ext cx="469744" cy="259045"/>
    <xdr:sp macro="" textlink="">
      <xdr:nvSpPr>
        <xdr:cNvPr id="459" name="n_1mainValue【認定こども園・幼稚園・保育所】&#10;一人当たり面積"/>
        <xdr:cNvSpPr txBox="1"/>
      </xdr:nvSpPr>
      <xdr:spPr>
        <a:xfrm>
          <a:off x="21075727" y="57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0.399</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60" name="正方形/長方形 45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61" name="正方形/長方形 46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62" name="正方形/長方形 46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63" name="正方形/長方形 46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64" name="正方形/長方形 46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65" name="正方形/長方形 46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66" name="正方形/長方形 46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67" name="正方形/長方形 46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68" name="テキスト ボックス 46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69" name="直線コネクタ 46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70" name="テキスト ボックス 46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471" name="直線コネクタ 47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472" name="テキスト ボックス 471"/>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473" name="直線コネクタ 47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474" name="テキスト ボックス 47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475" name="直線コネクタ 47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476" name="テキスト ボックス 47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477" name="直線コネクタ 47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478" name="テキスト ボックス 47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79" name="直線コネクタ 47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80" name="テキスト ボックス 47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81" name="直線コネクタ 48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482" name="テキスト ボックス 481"/>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83" name="直線コネクタ 48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84" name="テキスト ボックス 48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8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19594</xdr:rowOff>
    </xdr:from>
    <xdr:to>
      <xdr:col>23</xdr:col>
      <xdr:colOff>516889</xdr:colOff>
      <xdr:row>63</xdr:row>
      <xdr:rowOff>93073</xdr:rowOff>
    </xdr:to>
    <xdr:cxnSp macro="">
      <xdr:nvCxnSpPr>
        <xdr:cNvPr id="486" name="直線コネクタ 485"/>
        <xdr:cNvCxnSpPr/>
      </xdr:nvCxnSpPr>
      <xdr:spPr>
        <a:xfrm flipV="1">
          <a:off x="16318864" y="9620794"/>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96900</xdr:rowOff>
    </xdr:from>
    <xdr:ext cx="405111" cy="259045"/>
    <xdr:sp macro="" textlink="">
      <xdr:nvSpPr>
        <xdr:cNvPr id="487" name="【学校施設】&#10;有形固定資産減価償却率最小値テキスト"/>
        <xdr:cNvSpPr txBox="1"/>
      </xdr:nvSpPr>
      <xdr:spPr>
        <a:xfrm>
          <a:off x="16408400" y="10898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43.2</a:t>
          </a:r>
          <a:endParaRPr kumimoji="1" lang="ja-JP" altLang="en-US" sz="1000" b="1">
            <a:latin typeface="ＭＳ Ｐゴシック"/>
          </a:endParaRPr>
        </a:p>
      </xdr:txBody>
    </xdr:sp>
    <xdr:clientData/>
  </xdr:oneCellAnchor>
  <xdr:twoCellAnchor>
    <xdr:from>
      <xdr:col>23</xdr:col>
      <xdr:colOff>428625</xdr:colOff>
      <xdr:row>63</xdr:row>
      <xdr:rowOff>93073</xdr:rowOff>
    </xdr:from>
    <xdr:to>
      <xdr:col>23</xdr:col>
      <xdr:colOff>606425</xdr:colOff>
      <xdr:row>63</xdr:row>
      <xdr:rowOff>93073</xdr:rowOff>
    </xdr:to>
    <xdr:cxnSp macro="">
      <xdr:nvCxnSpPr>
        <xdr:cNvPr id="488" name="直線コネクタ 487"/>
        <xdr:cNvCxnSpPr/>
      </xdr:nvCxnSpPr>
      <xdr:spPr>
        <a:xfrm>
          <a:off x="16230600" y="10894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137721</xdr:rowOff>
    </xdr:from>
    <xdr:ext cx="405111" cy="259045"/>
    <xdr:sp macro="" textlink="">
      <xdr:nvSpPr>
        <xdr:cNvPr id="489" name="【学校施設】&#10;有形固定資産減価償却率最大値テキスト"/>
        <xdr:cNvSpPr txBox="1"/>
      </xdr:nvSpPr>
      <xdr:spPr>
        <a:xfrm>
          <a:off x="16408400" y="9396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62.7</a:t>
          </a:r>
          <a:endParaRPr kumimoji="1" lang="ja-JP" altLang="en-US" sz="1000" b="1">
            <a:latin typeface="ＭＳ Ｐゴシック"/>
          </a:endParaRPr>
        </a:p>
      </xdr:txBody>
    </xdr:sp>
    <xdr:clientData/>
  </xdr:oneCellAnchor>
  <xdr:twoCellAnchor>
    <xdr:from>
      <xdr:col>23</xdr:col>
      <xdr:colOff>428625</xdr:colOff>
      <xdr:row>56</xdr:row>
      <xdr:rowOff>19594</xdr:rowOff>
    </xdr:from>
    <xdr:to>
      <xdr:col>23</xdr:col>
      <xdr:colOff>606425</xdr:colOff>
      <xdr:row>56</xdr:row>
      <xdr:rowOff>19594</xdr:rowOff>
    </xdr:to>
    <xdr:cxnSp macro="">
      <xdr:nvCxnSpPr>
        <xdr:cNvPr id="490" name="直線コネクタ 489"/>
        <xdr:cNvCxnSpPr/>
      </xdr:nvCxnSpPr>
      <xdr:spPr>
        <a:xfrm>
          <a:off x="16230600" y="962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69686</xdr:rowOff>
    </xdr:from>
    <xdr:ext cx="405111" cy="259045"/>
    <xdr:sp macro="" textlink="">
      <xdr:nvSpPr>
        <xdr:cNvPr id="491" name="【学校施設】&#10;有形固定資産減価償却率平均値テキスト"/>
        <xdr:cNvSpPr txBox="1"/>
      </xdr:nvSpPr>
      <xdr:spPr>
        <a:xfrm>
          <a:off x="16408400" y="98423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91259</xdr:rowOff>
    </xdr:from>
    <xdr:to>
      <xdr:col>23</xdr:col>
      <xdr:colOff>568325</xdr:colOff>
      <xdr:row>58</xdr:row>
      <xdr:rowOff>21409</xdr:rowOff>
    </xdr:to>
    <xdr:sp macro="" textlink="">
      <xdr:nvSpPr>
        <xdr:cNvPr id="492" name="フローチャート : 判断 491"/>
        <xdr:cNvSpPr/>
      </xdr:nvSpPr>
      <xdr:spPr>
        <a:xfrm>
          <a:off x="16268700" y="9863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57</xdr:row>
      <xdr:rowOff>39007</xdr:rowOff>
    </xdr:from>
    <xdr:to>
      <xdr:col>22</xdr:col>
      <xdr:colOff>415925</xdr:colOff>
      <xdr:row>57</xdr:row>
      <xdr:rowOff>140607</xdr:rowOff>
    </xdr:to>
    <xdr:sp macro="" textlink="">
      <xdr:nvSpPr>
        <xdr:cNvPr id="493" name="フローチャート : 判断 492"/>
        <xdr:cNvSpPr/>
      </xdr:nvSpPr>
      <xdr:spPr>
        <a:xfrm>
          <a:off x="15430500" y="981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94" name="テキスト ボックス 49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95" name="テキスト ボックス 49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96" name="テキスト ボックス 49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97" name="テキスト ボックス 49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98" name="テキスト ボックス 49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1451</xdr:rowOff>
    </xdr:from>
    <xdr:to>
      <xdr:col>23</xdr:col>
      <xdr:colOff>568325</xdr:colOff>
      <xdr:row>56</xdr:row>
      <xdr:rowOff>103051</xdr:rowOff>
    </xdr:to>
    <xdr:sp macro="" textlink="">
      <xdr:nvSpPr>
        <xdr:cNvPr id="499" name="円/楕円 498"/>
        <xdr:cNvSpPr/>
      </xdr:nvSpPr>
      <xdr:spPr>
        <a:xfrm>
          <a:off x="16268700" y="960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55</xdr:row>
      <xdr:rowOff>93271</xdr:rowOff>
    </xdr:from>
    <xdr:ext cx="405111" cy="259045"/>
    <xdr:sp macro="" textlink="">
      <xdr:nvSpPr>
        <xdr:cNvPr id="500" name="【学校施設】&#10;有形固定資産減価償却率該当値テキスト"/>
        <xdr:cNvSpPr txBox="1"/>
      </xdr:nvSpPr>
      <xdr:spPr>
        <a:xfrm>
          <a:off x="16408400" y="9523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62.2</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138612</xdr:rowOff>
    </xdr:from>
    <xdr:to>
      <xdr:col>22</xdr:col>
      <xdr:colOff>415925</xdr:colOff>
      <xdr:row>57</xdr:row>
      <xdr:rowOff>68762</xdr:rowOff>
    </xdr:to>
    <xdr:sp macro="" textlink="">
      <xdr:nvSpPr>
        <xdr:cNvPr id="501" name="円/楕円 500"/>
        <xdr:cNvSpPr/>
      </xdr:nvSpPr>
      <xdr:spPr>
        <a:xfrm>
          <a:off x="15430500" y="973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56</xdr:row>
      <xdr:rowOff>52251</xdr:rowOff>
    </xdr:from>
    <xdr:to>
      <xdr:col>23</xdr:col>
      <xdr:colOff>517525</xdr:colOff>
      <xdr:row>57</xdr:row>
      <xdr:rowOff>17962</xdr:rowOff>
    </xdr:to>
    <xdr:cxnSp macro="">
      <xdr:nvCxnSpPr>
        <xdr:cNvPr id="502" name="直線コネクタ 501"/>
        <xdr:cNvCxnSpPr/>
      </xdr:nvCxnSpPr>
      <xdr:spPr>
        <a:xfrm flipV="1">
          <a:off x="15481300" y="9653451"/>
          <a:ext cx="8382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57</xdr:row>
      <xdr:rowOff>131734</xdr:rowOff>
    </xdr:from>
    <xdr:ext cx="405111" cy="259045"/>
    <xdr:sp macro="" textlink="">
      <xdr:nvSpPr>
        <xdr:cNvPr id="503" name="n_1aveValue【学校施設】&#10;有形固定資産減価償却率"/>
        <xdr:cNvSpPr txBox="1"/>
      </xdr:nvSpPr>
      <xdr:spPr>
        <a:xfrm>
          <a:off x="15266043" y="9904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oneCellAnchor>
    <xdr:from>
      <xdr:col>22</xdr:col>
      <xdr:colOff>149868</xdr:colOff>
      <xdr:row>55</xdr:row>
      <xdr:rowOff>85289</xdr:rowOff>
    </xdr:from>
    <xdr:ext cx="405111" cy="259045"/>
    <xdr:sp macro="" textlink="">
      <xdr:nvSpPr>
        <xdr:cNvPr id="504" name="n_1mainValue【学校施設】&#10;有形固定資産減価償却率"/>
        <xdr:cNvSpPr txBox="1"/>
      </xdr:nvSpPr>
      <xdr:spPr>
        <a:xfrm>
          <a:off x="15266043" y="9515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505" name="正方形/長方形 50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506" name="正方形/長方形 50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507" name="正方形/長方形 50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508" name="正方形/長方形 50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509" name="正方形/長方形 50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510" name="正方形/長方形 50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511" name="正方形/長方形 51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512" name="正方形/長方形 51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513" name="テキスト ボックス 51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514" name="直線コネクタ 51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515" name="テキスト ボックス 51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516" name="直線コネクタ 51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517" name="テキスト ボックス 51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518" name="直線コネクタ 51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519" name="テキスト ボックス 51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520" name="直線コネクタ 51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521" name="テキスト ボックス 52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522" name="直線コネクタ 52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523" name="テキスト ボックス 52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24" name="直線コネクタ 52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525" name="テキスト ボックス 52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2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13716</xdr:rowOff>
    </xdr:from>
    <xdr:to>
      <xdr:col>32</xdr:col>
      <xdr:colOff>186689</xdr:colOff>
      <xdr:row>62</xdr:row>
      <xdr:rowOff>69952</xdr:rowOff>
    </xdr:to>
    <xdr:cxnSp macro="">
      <xdr:nvCxnSpPr>
        <xdr:cNvPr id="527" name="直線コネクタ 526"/>
        <xdr:cNvCxnSpPr/>
      </xdr:nvCxnSpPr>
      <xdr:spPr>
        <a:xfrm flipV="1">
          <a:off x="22160864" y="9614916"/>
          <a:ext cx="0" cy="1084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73779</xdr:rowOff>
    </xdr:from>
    <xdr:ext cx="469744" cy="259045"/>
    <xdr:sp macro="" textlink="">
      <xdr:nvSpPr>
        <xdr:cNvPr id="528" name="【学校施設】&#10;一人当たり面積最小値テキスト"/>
        <xdr:cNvSpPr txBox="1"/>
      </xdr:nvSpPr>
      <xdr:spPr>
        <a:xfrm>
          <a:off x="22250400" y="10703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1.597</a:t>
          </a:r>
          <a:endParaRPr kumimoji="1" lang="ja-JP" altLang="en-US" sz="1000" b="1">
            <a:latin typeface="ＭＳ Ｐゴシック"/>
          </a:endParaRPr>
        </a:p>
      </xdr:txBody>
    </xdr:sp>
    <xdr:clientData/>
  </xdr:oneCellAnchor>
  <xdr:twoCellAnchor>
    <xdr:from>
      <xdr:col>32</xdr:col>
      <xdr:colOff>98425</xdr:colOff>
      <xdr:row>62</xdr:row>
      <xdr:rowOff>69952</xdr:rowOff>
    </xdr:from>
    <xdr:to>
      <xdr:col>32</xdr:col>
      <xdr:colOff>276225</xdr:colOff>
      <xdr:row>62</xdr:row>
      <xdr:rowOff>69952</xdr:rowOff>
    </xdr:to>
    <xdr:cxnSp macro="">
      <xdr:nvCxnSpPr>
        <xdr:cNvPr id="529" name="直線コネクタ 528"/>
        <xdr:cNvCxnSpPr/>
      </xdr:nvCxnSpPr>
      <xdr:spPr>
        <a:xfrm>
          <a:off x="22072600" y="10699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131843</xdr:rowOff>
    </xdr:from>
    <xdr:ext cx="469744" cy="259045"/>
    <xdr:sp macro="" textlink="">
      <xdr:nvSpPr>
        <xdr:cNvPr id="530" name="【学校施設】&#10;一人当たり面積最大値テキスト"/>
        <xdr:cNvSpPr txBox="1"/>
      </xdr:nvSpPr>
      <xdr:spPr>
        <a:xfrm>
          <a:off x="22250400" y="9390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3.970</a:t>
          </a:r>
          <a:endParaRPr kumimoji="1" lang="ja-JP" altLang="en-US" sz="1000" b="1">
            <a:latin typeface="ＭＳ Ｐゴシック"/>
          </a:endParaRPr>
        </a:p>
      </xdr:txBody>
    </xdr:sp>
    <xdr:clientData/>
  </xdr:oneCellAnchor>
  <xdr:twoCellAnchor>
    <xdr:from>
      <xdr:col>32</xdr:col>
      <xdr:colOff>98425</xdr:colOff>
      <xdr:row>56</xdr:row>
      <xdr:rowOff>13716</xdr:rowOff>
    </xdr:from>
    <xdr:to>
      <xdr:col>32</xdr:col>
      <xdr:colOff>276225</xdr:colOff>
      <xdr:row>56</xdr:row>
      <xdr:rowOff>13716</xdr:rowOff>
    </xdr:to>
    <xdr:cxnSp macro="">
      <xdr:nvCxnSpPr>
        <xdr:cNvPr id="531" name="直線コネクタ 530"/>
        <xdr:cNvCxnSpPr/>
      </xdr:nvCxnSpPr>
      <xdr:spPr>
        <a:xfrm>
          <a:off x="22072600" y="9614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18152</xdr:rowOff>
    </xdr:from>
    <xdr:ext cx="469744" cy="259045"/>
    <xdr:sp macro="" textlink="">
      <xdr:nvSpPr>
        <xdr:cNvPr id="532" name="【学校施設】&#10;一人当たり面積平均値テキスト"/>
        <xdr:cNvSpPr txBox="1"/>
      </xdr:nvSpPr>
      <xdr:spPr>
        <a:xfrm>
          <a:off x="22250400" y="101337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2.677</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39725</xdr:rowOff>
    </xdr:from>
    <xdr:to>
      <xdr:col>32</xdr:col>
      <xdr:colOff>238125</xdr:colOff>
      <xdr:row>59</xdr:row>
      <xdr:rowOff>141325</xdr:rowOff>
    </xdr:to>
    <xdr:sp macro="" textlink="">
      <xdr:nvSpPr>
        <xdr:cNvPr id="533" name="フローチャート : 判断 532"/>
        <xdr:cNvSpPr/>
      </xdr:nvSpPr>
      <xdr:spPr>
        <a:xfrm>
          <a:off x="22110700" y="1015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58014</xdr:rowOff>
    </xdr:from>
    <xdr:to>
      <xdr:col>31</xdr:col>
      <xdr:colOff>85725</xdr:colOff>
      <xdr:row>59</xdr:row>
      <xdr:rowOff>159614</xdr:rowOff>
    </xdr:to>
    <xdr:sp macro="" textlink="">
      <xdr:nvSpPr>
        <xdr:cNvPr id="534" name="フローチャート : 判断 533"/>
        <xdr:cNvSpPr/>
      </xdr:nvSpPr>
      <xdr:spPr>
        <a:xfrm>
          <a:off x="21272500" y="1017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35" name="テキスト ボックス 53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36" name="テキスト ボックス 53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37" name="テキスト ボックス 53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38" name="テキスト ボックス 53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39" name="テキスト ボックス 53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55</xdr:row>
      <xdr:rowOff>134366</xdr:rowOff>
    </xdr:from>
    <xdr:to>
      <xdr:col>32</xdr:col>
      <xdr:colOff>238125</xdr:colOff>
      <xdr:row>56</xdr:row>
      <xdr:rowOff>64516</xdr:rowOff>
    </xdr:to>
    <xdr:sp macro="" textlink="">
      <xdr:nvSpPr>
        <xdr:cNvPr id="540" name="円/楕円 539"/>
        <xdr:cNvSpPr/>
      </xdr:nvSpPr>
      <xdr:spPr>
        <a:xfrm>
          <a:off x="22110700" y="956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55</xdr:row>
      <xdr:rowOff>87393</xdr:rowOff>
    </xdr:from>
    <xdr:ext cx="469744" cy="259045"/>
    <xdr:sp macro="" textlink="">
      <xdr:nvSpPr>
        <xdr:cNvPr id="541" name="【学校施設】&#10;一人当たり面積該当値テキスト"/>
        <xdr:cNvSpPr txBox="1"/>
      </xdr:nvSpPr>
      <xdr:spPr>
        <a:xfrm>
          <a:off x="22250400" y="9517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3.970</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4979</xdr:rowOff>
    </xdr:from>
    <xdr:to>
      <xdr:col>31</xdr:col>
      <xdr:colOff>85725</xdr:colOff>
      <xdr:row>56</xdr:row>
      <xdr:rowOff>106579</xdr:rowOff>
    </xdr:to>
    <xdr:sp macro="" textlink="">
      <xdr:nvSpPr>
        <xdr:cNvPr id="542" name="円/楕円 541"/>
        <xdr:cNvSpPr/>
      </xdr:nvSpPr>
      <xdr:spPr>
        <a:xfrm>
          <a:off x="21272500" y="960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56</xdr:row>
      <xdr:rowOff>13716</xdr:rowOff>
    </xdr:from>
    <xdr:to>
      <xdr:col>32</xdr:col>
      <xdr:colOff>187325</xdr:colOff>
      <xdr:row>56</xdr:row>
      <xdr:rowOff>55779</xdr:rowOff>
    </xdr:to>
    <xdr:cxnSp macro="">
      <xdr:nvCxnSpPr>
        <xdr:cNvPr id="543" name="直線コネクタ 542"/>
        <xdr:cNvCxnSpPr/>
      </xdr:nvCxnSpPr>
      <xdr:spPr>
        <a:xfrm flipV="1">
          <a:off x="21323300" y="9614916"/>
          <a:ext cx="838200" cy="42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59</xdr:row>
      <xdr:rowOff>150741</xdr:rowOff>
    </xdr:from>
    <xdr:ext cx="469744" cy="259045"/>
    <xdr:sp macro="" textlink="">
      <xdr:nvSpPr>
        <xdr:cNvPr id="544" name="n_1aveValue【学校施設】&#10;一人当たり面積"/>
        <xdr:cNvSpPr txBox="1"/>
      </xdr:nvSpPr>
      <xdr:spPr>
        <a:xfrm>
          <a:off x="21075727" y="1026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2.637</a:t>
          </a:r>
          <a:endParaRPr kumimoji="1" lang="ja-JP" altLang="en-US" sz="1000" b="1">
            <a:solidFill>
              <a:srgbClr val="000080"/>
            </a:solidFill>
            <a:latin typeface="ＭＳ Ｐゴシック"/>
          </a:endParaRPr>
        </a:p>
      </xdr:txBody>
    </xdr:sp>
    <xdr:clientData/>
  </xdr:oneCellAnchor>
  <xdr:oneCellAnchor>
    <xdr:from>
      <xdr:col>30</xdr:col>
      <xdr:colOff>473152</xdr:colOff>
      <xdr:row>54</xdr:row>
      <xdr:rowOff>123106</xdr:rowOff>
    </xdr:from>
    <xdr:ext cx="469744" cy="259045"/>
    <xdr:sp macro="" textlink="">
      <xdr:nvSpPr>
        <xdr:cNvPr id="545" name="n_1mainValue【学校施設】&#10;一人当たり面積"/>
        <xdr:cNvSpPr txBox="1"/>
      </xdr:nvSpPr>
      <xdr:spPr>
        <a:xfrm>
          <a:off x="21075727" y="938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46" name="正方形/長方形 54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72</xdr:row>
      <xdr:rowOff>127000</xdr:rowOff>
    </xdr:from>
    <xdr:to>
      <xdr:col>20</xdr:col>
      <xdr:colOff>225425</xdr:colOff>
      <xdr:row>74</xdr:row>
      <xdr:rowOff>38100</xdr:rowOff>
    </xdr:to>
    <xdr:sp macro="" textlink="">
      <xdr:nvSpPr>
        <xdr:cNvPr id="547" name="正方形/長方形 546"/>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73</xdr:row>
      <xdr:rowOff>158750</xdr:rowOff>
    </xdr:from>
    <xdr:to>
      <xdr:col>20</xdr:col>
      <xdr:colOff>225425</xdr:colOff>
      <xdr:row>75</xdr:row>
      <xdr:rowOff>69850</xdr:rowOff>
    </xdr:to>
    <xdr:sp macro="" textlink="">
      <xdr:nvSpPr>
        <xdr:cNvPr id="548" name="正方形/長方形 547"/>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19</xdr:col>
      <xdr:colOff>657225</xdr:colOff>
      <xdr:row>72</xdr:row>
      <xdr:rowOff>127000</xdr:rowOff>
    </xdr:from>
    <xdr:to>
      <xdr:col>22</xdr:col>
      <xdr:colOff>123825</xdr:colOff>
      <xdr:row>74</xdr:row>
      <xdr:rowOff>38100</xdr:rowOff>
    </xdr:to>
    <xdr:sp macro="" textlink="">
      <xdr:nvSpPr>
        <xdr:cNvPr id="549" name="正方形/長方形 548"/>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19</xdr:col>
      <xdr:colOff>657225</xdr:colOff>
      <xdr:row>73</xdr:row>
      <xdr:rowOff>158750</xdr:rowOff>
    </xdr:from>
    <xdr:to>
      <xdr:col>22</xdr:col>
      <xdr:colOff>123825</xdr:colOff>
      <xdr:row>75</xdr:row>
      <xdr:rowOff>69850</xdr:rowOff>
    </xdr:to>
    <xdr:sp macro="" textlink="">
      <xdr:nvSpPr>
        <xdr:cNvPr id="550" name="正方形/長方形 549"/>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51" name="正方形/長方形 55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52" name="テキスト ボックス 55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53" name="直線コネクタ 55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554" name="テキスト ボックス 553"/>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38.0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555" name="直線コネクタ 554"/>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556" name="テキスト ボックス 555"/>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39.0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557" name="直線コネクタ 556"/>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558" name="テキスト ボックス 557"/>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559" name="直線コネクタ 558"/>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560" name="テキスト ボックス 559"/>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41.0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561" name="直線コネクタ 560"/>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562" name="テキスト ボックス 561"/>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63" name="直線コネクタ 56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564" name="テキスト ボックス 563"/>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43.0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6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66" name="テキスト ボックス 56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67" name="テキスト ボックス 56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68" name="テキスト ボックス 56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69" name="テキスト ボックス 56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70" name="テキスト ボックス 56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44450</xdr:rowOff>
    </xdr:from>
    <xdr:to>
      <xdr:col>23</xdr:col>
      <xdr:colOff>568325</xdr:colOff>
      <xdr:row>79</xdr:row>
      <xdr:rowOff>146050</xdr:rowOff>
    </xdr:to>
    <xdr:sp macro="" textlink="">
      <xdr:nvSpPr>
        <xdr:cNvPr id="571" name="円/楕円 570"/>
        <xdr:cNvSpPr/>
      </xdr:nvSpPr>
      <xdr:spPr>
        <a:xfrm>
          <a:off x="162687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78</xdr:row>
      <xdr:rowOff>118127</xdr:rowOff>
    </xdr:from>
    <xdr:ext cx="405111" cy="259045"/>
    <xdr:sp macro="" textlink="">
      <xdr:nvSpPr>
        <xdr:cNvPr id="572" name="【児童館】&#10;有形固定資産減価償却率該当値テキスト"/>
        <xdr:cNvSpPr txBox="1"/>
      </xdr:nvSpPr>
      <xdr:spPr>
        <a:xfrm>
          <a:off x="16408400" y="13491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41.5</a:t>
          </a:r>
          <a:endParaRPr kumimoji="1" lang="ja-JP" altLang="en-US" sz="1000" b="1">
            <a:solidFill>
              <a:srgbClr val="FF0000"/>
            </a:solidFill>
            <a:latin typeface="ＭＳ Ｐゴシック"/>
          </a:endParaRPr>
        </a:p>
      </xdr:txBody>
    </xdr:sp>
    <xdr:clientData/>
  </xdr:oneCellAnchor>
  <xdr:twoCellAnchor>
    <xdr:from>
      <xdr:col>22</xdr:col>
      <xdr:colOff>314325</xdr:colOff>
      <xdr:row>84</xdr:row>
      <xdr:rowOff>101600</xdr:rowOff>
    </xdr:from>
    <xdr:to>
      <xdr:col>22</xdr:col>
      <xdr:colOff>415925</xdr:colOff>
      <xdr:row>85</xdr:row>
      <xdr:rowOff>31750</xdr:rowOff>
    </xdr:to>
    <xdr:sp macro="" textlink="">
      <xdr:nvSpPr>
        <xdr:cNvPr id="573" name="円/楕円 572"/>
        <xdr:cNvSpPr/>
      </xdr:nvSpPr>
      <xdr:spPr>
        <a:xfrm>
          <a:off x="15430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79</xdr:row>
      <xdr:rowOff>95250</xdr:rowOff>
    </xdr:from>
    <xdr:to>
      <xdr:col>23</xdr:col>
      <xdr:colOff>517525</xdr:colOff>
      <xdr:row>84</xdr:row>
      <xdr:rowOff>152400</xdr:rowOff>
    </xdr:to>
    <xdr:cxnSp macro="">
      <xdr:nvCxnSpPr>
        <xdr:cNvPr id="574" name="直線コネクタ 573"/>
        <xdr:cNvCxnSpPr/>
      </xdr:nvCxnSpPr>
      <xdr:spPr>
        <a:xfrm flipV="1">
          <a:off x="15481300" y="13639800"/>
          <a:ext cx="838200" cy="91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83</xdr:row>
      <xdr:rowOff>48277</xdr:rowOff>
    </xdr:from>
    <xdr:ext cx="405111" cy="259045"/>
    <xdr:sp macro="" textlink="">
      <xdr:nvSpPr>
        <xdr:cNvPr id="575" name="n_1mainValue【児童館】&#10;有形固定資産減価償却率"/>
        <xdr:cNvSpPr txBox="1"/>
      </xdr:nvSpPr>
      <xdr:spPr>
        <a:xfrm>
          <a:off x="15266043" y="1427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76" name="正方形/長方形 57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428625</xdr:colOff>
      <xdr:row>72</xdr:row>
      <xdr:rowOff>127000</xdr:rowOff>
    </xdr:from>
    <xdr:to>
      <xdr:col>28</xdr:col>
      <xdr:colOff>581025</xdr:colOff>
      <xdr:row>74</xdr:row>
      <xdr:rowOff>38100</xdr:rowOff>
    </xdr:to>
    <xdr:sp macro="" textlink="">
      <xdr:nvSpPr>
        <xdr:cNvPr id="577" name="正方形/長方形 576"/>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73</xdr:row>
      <xdr:rowOff>158750</xdr:rowOff>
    </xdr:from>
    <xdr:to>
      <xdr:col>28</xdr:col>
      <xdr:colOff>581025</xdr:colOff>
      <xdr:row>75</xdr:row>
      <xdr:rowOff>69850</xdr:rowOff>
    </xdr:to>
    <xdr:sp macro="" textlink="">
      <xdr:nvSpPr>
        <xdr:cNvPr id="578" name="正方形/長方形 577"/>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28</xdr:col>
      <xdr:colOff>327025</xdr:colOff>
      <xdr:row>72</xdr:row>
      <xdr:rowOff>127000</xdr:rowOff>
    </xdr:from>
    <xdr:to>
      <xdr:col>30</xdr:col>
      <xdr:colOff>479425</xdr:colOff>
      <xdr:row>74</xdr:row>
      <xdr:rowOff>38100</xdr:rowOff>
    </xdr:to>
    <xdr:sp macro="" textlink="">
      <xdr:nvSpPr>
        <xdr:cNvPr id="579" name="正方形/長方形 578"/>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28</xdr:col>
      <xdr:colOff>327025</xdr:colOff>
      <xdr:row>73</xdr:row>
      <xdr:rowOff>158750</xdr:rowOff>
    </xdr:from>
    <xdr:to>
      <xdr:col>30</xdr:col>
      <xdr:colOff>479425</xdr:colOff>
      <xdr:row>75</xdr:row>
      <xdr:rowOff>69850</xdr:rowOff>
    </xdr:to>
    <xdr:sp macro="" textlink="">
      <xdr:nvSpPr>
        <xdr:cNvPr id="580" name="正方形/長方形 579"/>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81" name="正方形/長方形 58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82" name="テキスト ボックス 58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83" name="直線コネクタ 58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584" name="テキスト ボックス 583"/>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0.035</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85" name="直線コネクタ 58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86" name="テキスト ボックス 58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0.036</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87" name="直線コネクタ 58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88" name="テキスト ボックス 58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0.037</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89" name="直線コネクタ 58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90" name="テキスト ボックス 58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0.038</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9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92" name="テキスト ボックス 59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93" name="テキスト ボックス 59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94" name="テキスト ボックス 59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95" name="テキスト ボックス 59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96" name="テキスト ボックス 59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79</xdr:row>
      <xdr:rowOff>120650</xdr:rowOff>
    </xdr:from>
    <xdr:to>
      <xdr:col>32</xdr:col>
      <xdr:colOff>238125</xdr:colOff>
      <xdr:row>80</xdr:row>
      <xdr:rowOff>50800</xdr:rowOff>
    </xdr:to>
    <xdr:sp macro="" textlink="">
      <xdr:nvSpPr>
        <xdr:cNvPr id="597" name="円/楕円 596"/>
        <xdr:cNvSpPr/>
      </xdr:nvSpPr>
      <xdr:spPr>
        <a:xfrm>
          <a:off x="221107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79</xdr:row>
      <xdr:rowOff>22877</xdr:rowOff>
    </xdr:from>
    <xdr:ext cx="469744" cy="259045"/>
    <xdr:sp macro="" textlink="">
      <xdr:nvSpPr>
        <xdr:cNvPr id="598" name="【児童館】&#10;一人当たり面積該当値テキスト"/>
        <xdr:cNvSpPr txBox="1"/>
      </xdr:nvSpPr>
      <xdr:spPr>
        <a:xfrm>
          <a:off x="22250400" y="1356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0.037</a:t>
          </a:r>
          <a:endParaRPr kumimoji="1" lang="ja-JP" altLang="en-US" sz="1000" b="1">
            <a:solidFill>
              <a:srgbClr val="FF0000"/>
            </a:solidFill>
            <a:latin typeface="ＭＳ Ｐゴシック"/>
          </a:endParaRPr>
        </a:p>
      </xdr:txBody>
    </xdr:sp>
    <xdr:clientData/>
  </xdr:oneCellAnchor>
  <xdr:twoCellAnchor>
    <xdr:from>
      <xdr:col>30</xdr:col>
      <xdr:colOff>669925</xdr:colOff>
      <xdr:row>84</xdr:row>
      <xdr:rowOff>25400</xdr:rowOff>
    </xdr:from>
    <xdr:to>
      <xdr:col>31</xdr:col>
      <xdr:colOff>85725</xdr:colOff>
      <xdr:row>84</xdr:row>
      <xdr:rowOff>127000</xdr:rowOff>
    </xdr:to>
    <xdr:sp macro="" textlink="">
      <xdr:nvSpPr>
        <xdr:cNvPr id="599" name="円/楕円 598"/>
        <xdr:cNvSpPr/>
      </xdr:nvSpPr>
      <xdr:spPr>
        <a:xfrm>
          <a:off x="21272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80</xdr:row>
      <xdr:rowOff>0</xdr:rowOff>
    </xdr:from>
    <xdr:to>
      <xdr:col>32</xdr:col>
      <xdr:colOff>187325</xdr:colOff>
      <xdr:row>84</xdr:row>
      <xdr:rowOff>76200</xdr:rowOff>
    </xdr:to>
    <xdr:cxnSp macro="">
      <xdr:nvCxnSpPr>
        <xdr:cNvPr id="600" name="直線コネクタ 599"/>
        <xdr:cNvCxnSpPr/>
      </xdr:nvCxnSpPr>
      <xdr:spPr>
        <a:xfrm flipV="1">
          <a:off x="21323300" y="13716000"/>
          <a:ext cx="838200" cy="76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82</xdr:row>
      <xdr:rowOff>143527</xdr:rowOff>
    </xdr:from>
    <xdr:ext cx="469744" cy="259045"/>
    <xdr:sp macro="" textlink="">
      <xdr:nvSpPr>
        <xdr:cNvPr id="601" name="n_1mainValue【児童館】&#10;一人当たり面積"/>
        <xdr:cNvSpPr txBox="1"/>
      </xdr:nvSpPr>
      <xdr:spPr>
        <a:xfrm>
          <a:off x="210757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0.036</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602" name="正方形/長方形 60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603" name="正方形/長方形 60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604" name="正方形/長方形 60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605" name="正方形/長方形 60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606" name="正方形/長方形 60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607" name="正方形/長方形 60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608" name="正方形/長方形 60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09" name="正方形/長方形 60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10" name="テキスト ボックス 60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11" name="直線コネクタ 61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612" name="テキスト ボックス 611"/>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613" name="直線コネクタ 61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614" name="テキスト ボックス 61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615" name="直線コネクタ 61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616" name="テキスト ボックス 61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617" name="直線コネクタ 61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618" name="テキスト ボックス 61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619" name="直線コネクタ 61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620" name="テキスト ボックス 61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621" name="直線コネクタ 62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622" name="テキスト ボックス 621"/>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23" name="直線コネクタ 62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24" name="テキスト ボックス 62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2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57150</xdr:rowOff>
    </xdr:from>
    <xdr:to>
      <xdr:col>23</xdr:col>
      <xdr:colOff>516889</xdr:colOff>
      <xdr:row>107</xdr:row>
      <xdr:rowOff>91439</xdr:rowOff>
    </xdr:to>
    <xdr:cxnSp macro="">
      <xdr:nvCxnSpPr>
        <xdr:cNvPr id="626" name="直線コネクタ 625"/>
        <xdr:cNvCxnSpPr/>
      </xdr:nvCxnSpPr>
      <xdr:spPr>
        <a:xfrm flipV="1">
          <a:off x="16318864" y="17373600"/>
          <a:ext cx="0" cy="1062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95266</xdr:rowOff>
    </xdr:from>
    <xdr:ext cx="405111" cy="259045"/>
    <xdr:sp macro="" textlink="">
      <xdr:nvSpPr>
        <xdr:cNvPr id="627" name="【公民館】&#10;有形固定資産減価償却率最小値テキスト"/>
        <xdr:cNvSpPr txBox="1"/>
      </xdr:nvSpPr>
      <xdr:spPr>
        <a:xfrm>
          <a:off x="16408400" y="1844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56.1</a:t>
          </a:r>
          <a:endParaRPr kumimoji="1" lang="ja-JP" altLang="en-US" sz="1000" b="1">
            <a:latin typeface="ＭＳ Ｐゴシック"/>
          </a:endParaRPr>
        </a:p>
      </xdr:txBody>
    </xdr:sp>
    <xdr:clientData/>
  </xdr:oneCellAnchor>
  <xdr:twoCellAnchor>
    <xdr:from>
      <xdr:col>23</xdr:col>
      <xdr:colOff>428625</xdr:colOff>
      <xdr:row>107</xdr:row>
      <xdr:rowOff>91439</xdr:rowOff>
    </xdr:from>
    <xdr:to>
      <xdr:col>23</xdr:col>
      <xdr:colOff>606425</xdr:colOff>
      <xdr:row>107</xdr:row>
      <xdr:rowOff>91439</xdr:rowOff>
    </xdr:to>
    <xdr:cxnSp macro="">
      <xdr:nvCxnSpPr>
        <xdr:cNvPr id="628" name="直線コネクタ 627"/>
        <xdr:cNvCxnSpPr/>
      </xdr:nvCxnSpPr>
      <xdr:spPr>
        <a:xfrm>
          <a:off x="16230600" y="1843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3827</xdr:rowOff>
    </xdr:from>
    <xdr:ext cx="405111" cy="259045"/>
    <xdr:sp macro="" textlink="">
      <xdr:nvSpPr>
        <xdr:cNvPr id="629" name="【公民館】&#10;有形固定資産減価償却率最大値テキスト"/>
        <xdr:cNvSpPr txBox="1"/>
      </xdr:nvSpPr>
      <xdr:spPr>
        <a:xfrm>
          <a:off x="16408400" y="1714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84.0</a:t>
          </a:r>
          <a:endParaRPr kumimoji="1" lang="ja-JP" altLang="en-US" sz="1000" b="1">
            <a:latin typeface="ＭＳ Ｐゴシック"/>
          </a:endParaRPr>
        </a:p>
      </xdr:txBody>
    </xdr:sp>
    <xdr:clientData/>
  </xdr:oneCellAnchor>
  <xdr:twoCellAnchor>
    <xdr:from>
      <xdr:col>23</xdr:col>
      <xdr:colOff>428625</xdr:colOff>
      <xdr:row>101</xdr:row>
      <xdr:rowOff>57150</xdr:rowOff>
    </xdr:from>
    <xdr:to>
      <xdr:col>23</xdr:col>
      <xdr:colOff>606425</xdr:colOff>
      <xdr:row>101</xdr:row>
      <xdr:rowOff>57150</xdr:rowOff>
    </xdr:to>
    <xdr:cxnSp macro="">
      <xdr:nvCxnSpPr>
        <xdr:cNvPr id="630" name="直線コネクタ 629"/>
        <xdr:cNvCxnSpPr/>
      </xdr:nvCxnSpPr>
      <xdr:spPr>
        <a:xfrm>
          <a:off x="16230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17797</xdr:rowOff>
    </xdr:from>
    <xdr:ext cx="405111" cy="259045"/>
    <xdr:sp macro="" textlink="">
      <xdr:nvSpPr>
        <xdr:cNvPr id="631" name="【公民館】&#10;有形固定資産減価償却率平均値テキスト"/>
        <xdr:cNvSpPr txBox="1"/>
      </xdr:nvSpPr>
      <xdr:spPr>
        <a:xfrm>
          <a:off x="16408400" y="18020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166370</xdr:rowOff>
    </xdr:from>
    <xdr:to>
      <xdr:col>23</xdr:col>
      <xdr:colOff>568325</xdr:colOff>
      <xdr:row>106</xdr:row>
      <xdr:rowOff>96520</xdr:rowOff>
    </xdr:to>
    <xdr:sp macro="" textlink="">
      <xdr:nvSpPr>
        <xdr:cNvPr id="632" name="フローチャート : 判断 631"/>
        <xdr:cNvSpPr/>
      </xdr:nvSpPr>
      <xdr:spPr>
        <a:xfrm>
          <a:off x="162687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48261</xdr:rowOff>
    </xdr:from>
    <xdr:to>
      <xdr:col>22</xdr:col>
      <xdr:colOff>415925</xdr:colOff>
      <xdr:row>106</xdr:row>
      <xdr:rowOff>149861</xdr:rowOff>
    </xdr:to>
    <xdr:sp macro="" textlink="">
      <xdr:nvSpPr>
        <xdr:cNvPr id="633" name="フローチャート : 判断 632"/>
        <xdr:cNvSpPr/>
      </xdr:nvSpPr>
      <xdr:spPr>
        <a:xfrm>
          <a:off x="15430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34" name="テキスト ボックス 63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35" name="テキスト ボックス 63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36" name="テキスト ボックス 63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37" name="テキスト ボックス 63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38" name="テキスト ボックス 63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107</xdr:row>
      <xdr:rowOff>40639</xdr:rowOff>
    </xdr:from>
    <xdr:to>
      <xdr:col>23</xdr:col>
      <xdr:colOff>568325</xdr:colOff>
      <xdr:row>107</xdr:row>
      <xdr:rowOff>142239</xdr:rowOff>
    </xdr:to>
    <xdr:sp macro="" textlink="">
      <xdr:nvSpPr>
        <xdr:cNvPr id="639" name="円/楕円 638"/>
        <xdr:cNvSpPr/>
      </xdr:nvSpPr>
      <xdr:spPr>
        <a:xfrm>
          <a:off x="16268700" y="1838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106</xdr:row>
      <xdr:rowOff>127016</xdr:rowOff>
    </xdr:from>
    <xdr:ext cx="405111" cy="259045"/>
    <xdr:sp macro="" textlink="">
      <xdr:nvSpPr>
        <xdr:cNvPr id="640" name="【公民館】&#10;有形固定資産減価償却率該当値テキスト"/>
        <xdr:cNvSpPr txBox="1"/>
      </xdr:nvSpPr>
      <xdr:spPr>
        <a:xfrm>
          <a:off x="16408400" y="1830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56.1</a:t>
          </a:r>
          <a:endParaRPr kumimoji="1" lang="ja-JP" altLang="en-US" sz="1000" b="1">
            <a:solidFill>
              <a:srgbClr val="FF0000"/>
            </a:solidFill>
            <a:latin typeface="ＭＳ Ｐゴシック"/>
          </a:endParaRPr>
        </a:p>
      </xdr:txBody>
    </xdr:sp>
    <xdr:clientData/>
  </xdr:oneCellAnchor>
  <xdr:twoCellAnchor>
    <xdr:from>
      <xdr:col>22</xdr:col>
      <xdr:colOff>314325</xdr:colOff>
      <xdr:row>107</xdr:row>
      <xdr:rowOff>93980</xdr:rowOff>
    </xdr:from>
    <xdr:to>
      <xdr:col>22</xdr:col>
      <xdr:colOff>415925</xdr:colOff>
      <xdr:row>108</xdr:row>
      <xdr:rowOff>24130</xdr:rowOff>
    </xdr:to>
    <xdr:sp macro="" textlink="">
      <xdr:nvSpPr>
        <xdr:cNvPr id="641" name="円/楕円 640"/>
        <xdr:cNvSpPr/>
      </xdr:nvSpPr>
      <xdr:spPr>
        <a:xfrm>
          <a:off x="15430500" y="1843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107</xdr:row>
      <xdr:rowOff>91439</xdr:rowOff>
    </xdr:from>
    <xdr:to>
      <xdr:col>23</xdr:col>
      <xdr:colOff>517525</xdr:colOff>
      <xdr:row>107</xdr:row>
      <xdr:rowOff>144780</xdr:rowOff>
    </xdr:to>
    <xdr:cxnSp macro="">
      <xdr:nvCxnSpPr>
        <xdr:cNvPr id="642" name="直線コネクタ 641"/>
        <xdr:cNvCxnSpPr/>
      </xdr:nvCxnSpPr>
      <xdr:spPr>
        <a:xfrm flipV="1">
          <a:off x="15481300" y="18436589"/>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104</xdr:row>
      <xdr:rowOff>166388</xdr:rowOff>
    </xdr:from>
    <xdr:ext cx="405111" cy="259045"/>
    <xdr:sp macro="" textlink="">
      <xdr:nvSpPr>
        <xdr:cNvPr id="643" name="n_1aveValue【公民館】&#10;有形固定資産減価償却率"/>
        <xdr:cNvSpPr txBox="1"/>
      </xdr:nvSpPr>
      <xdr:spPr>
        <a:xfrm>
          <a:off x="15266043" y="17997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oneCellAnchor>
    <xdr:from>
      <xdr:col>22</xdr:col>
      <xdr:colOff>149868</xdr:colOff>
      <xdr:row>108</xdr:row>
      <xdr:rowOff>15257</xdr:rowOff>
    </xdr:from>
    <xdr:ext cx="405111" cy="259045"/>
    <xdr:sp macro="" textlink="">
      <xdr:nvSpPr>
        <xdr:cNvPr id="644" name="n_1mainValue【公民館】&#10;有形固定資産減価償却率"/>
        <xdr:cNvSpPr txBox="1"/>
      </xdr:nvSpPr>
      <xdr:spPr>
        <a:xfrm>
          <a:off x="15266043" y="1853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45" name="正方形/長方形 64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46" name="正方形/長方形 64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47" name="正方形/長方形 64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48" name="正方形/長方形 64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49" name="正方形/長方形 64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50" name="正方形/長方形 64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51" name="正方形/長方形 65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0.444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52" name="正方形/長方形 65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53" name="テキスト ボックス 65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54" name="直線コネクタ 65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655" name="直線コネクタ 65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656" name="テキスト ボックス 65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657" name="直線コネクタ 65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658" name="テキスト ボックス 65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659" name="直線コネクタ 65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660" name="テキスト ボックス 65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661" name="直線コネクタ 66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662" name="テキスト ボックス 66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63" name="直線コネクタ 66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64" name="テキスト ボックス 66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6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83058</xdr:rowOff>
    </xdr:from>
    <xdr:to>
      <xdr:col>32</xdr:col>
      <xdr:colOff>186689</xdr:colOff>
      <xdr:row>107</xdr:row>
      <xdr:rowOff>121920</xdr:rowOff>
    </xdr:to>
    <xdr:cxnSp macro="">
      <xdr:nvCxnSpPr>
        <xdr:cNvPr id="666" name="直線コネクタ 665"/>
        <xdr:cNvCxnSpPr/>
      </xdr:nvCxnSpPr>
      <xdr:spPr>
        <a:xfrm flipV="1">
          <a:off x="22160864" y="17228058"/>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125747</xdr:rowOff>
    </xdr:from>
    <xdr:ext cx="469744" cy="259045"/>
    <xdr:sp macro="" textlink="">
      <xdr:nvSpPr>
        <xdr:cNvPr id="667" name="【公民館】&#10;一人当たり面積最小値テキスト"/>
        <xdr:cNvSpPr txBox="1"/>
      </xdr:nvSpPr>
      <xdr:spPr>
        <a:xfrm>
          <a:off x="22250400" y="1847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0.055</a:t>
          </a:r>
          <a:endParaRPr kumimoji="1" lang="ja-JP" altLang="en-US" sz="1000" b="1">
            <a:latin typeface="ＭＳ Ｐゴシック"/>
          </a:endParaRPr>
        </a:p>
      </xdr:txBody>
    </xdr:sp>
    <xdr:clientData/>
  </xdr:oneCellAnchor>
  <xdr:twoCellAnchor>
    <xdr:from>
      <xdr:col>32</xdr:col>
      <xdr:colOff>98425</xdr:colOff>
      <xdr:row>107</xdr:row>
      <xdr:rowOff>121920</xdr:rowOff>
    </xdr:from>
    <xdr:to>
      <xdr:col>32</xdr:col>
      <xdr:colOff>276225</xdr:colOff>
      <xdr:row>107</xdr:row>
      <xdr:rowOff>121920</xdr:rowOff>
    </xdr:to>
    <xdr:cxnSp macro="">
      <xdr:nvCxnSpPr>
        <xdr:cNvPr id="668" name="直線コネクタ 667"/>
        <xdr:cNvCxnSpPr/>
      </xdr:nvCxnSpPr>
      <xdr:spPr>
        <a:xfrm>
          <a:off x="22072600" y="1846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29735</xdr:rowOff>
    </xdr:from>
    <xdr:ext cx="469744" cy="259045"/>
    <xdr:sp macro="" textlink="">
      <xdr:nvSpPr>
        <xdr:cNvPr id="669" name="【公民館】&#10;一人当たり面積最大値テキスト"/>
        <xdr:cNvSpPr txBox="1"/>
      </xdr:nvSpPr>
      <xdr:spPr>
        <a:xfrm>
          <a:off x="22250400" y="17003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0.597</a:t>
          </a:r>
          <a:endParaRPr kumimoji="1" lang="ja-JP" altLang="en-US" sz="1000" b="1">
            <a:latin typeface="ＭＳ Ｐゴシック"/>
          </a:endParaRPr>
        </a:p>
      </xdr:txBody>
    </xdr:sp>
    <xdr:clientData/>
  </xdr:oneCellAnchor>
  <xdr:twoCellAnchor>
    <xdr:from>
      <xdr:col>32</xdr:col>
      <xdr:colOff>98425</xdr:colOff>
      <xdr:row>100</xdr:row>
      <xdr:rowOff>83058</xdr:rowOff>
    </xdr:from>
    <xdr:to>
      <xdr:col>32</xdr:col>
      <xdr:colOff>276225</xdr:colOff>
      <xdr:row>100</xdr:row>
      <xdr:rowOff>83058</xdr:rowOff>
    </xdr:to>
    <xdr:cxnSp macro="">
      <xdr:nvCxnSpPr>
        <xdr:cNvPr id="670" name="直線コネクタ 669"/>
        <xdr:cNvCxnSpPr/>
      </xdr:nvCxnSpPr>
      <xdr:spPr>
        <a:xfrm>
          <a:off x="22072600" y="17228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122699</xdr:rowOff>
    </xdr:from>
    <xdr:ext cx="469744" cy="259045"/>
    <xdr:sp macro="" textlink="">
      <xdr:nvSpPr>
        <xdr:cNvPr id="671" name="【公民館】&#10;一人当たり面積平均値テキスト"/>
        <xdr:cNvSpPr txBox="1"/>
      </xdr:nvSpPr>
      <xdr:spPr>
        <a:xfrm>
          <a:off x="22250400" y="179534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0.248</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144272</xdr:rowOff>
    </xdr:from>
    <xdr:to>
      <xdr:col>32</xdr:col>
      <xdr:colOff>238125</xdr:colOff>
      <xdr:row>105</xdr:row>
      <xdr:rowOff>74422</xdr:rowOff>
    </xdr:to>
    <xdr:sp macro="" textlink="">
      <xdr:nvSpPr>
        <xdr:cNvPr id="672" name="フローチャート : 判断 671"/>
        <xdr:cNvSpPr/>
      </xdr:nvSpPr>
      <xdr:spPr>
        <a:xfrm>
          <a:off x="22110700" y="1797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153415</xdr:rowOff>
    </xdr:from>
    <xdr:to>
      <xdr:col>31</xdr:col>
      <xdr:colOff>85725</xdr:colOff>
      <xdr:row>105</xdr:row>
      <xdr:rowOff>83565</xdr:rowOff>
    </xdr:to>
    <xdr:sp macro="" textlink="">
      <xdr:nvSpPr>
        <xdr:cNvPr id="673" name="フローチャート : 判断 672"/>
        <xdr:cNvSpPr/>
      </xdr:nvSpPr>
      <xdr:spPr>
        <a:xfrm>
          <a:off x="21272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74" name="テキスト ボックス 67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75" name="テキスト ボックス 67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76" name="テキスト ボックス 67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77" name="テキスト ボックス 67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78" name="テキスト ボックス 67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100</xdr:row>
      <xdr:rowOff>32258</xdr:rowOff>
    </xdr:from>
    <xdr:to>
      <xdr:col>32</xdr:col>
      <xdr:colOff>238125</xdr:colOff>
      <xdr:row>100</xdr:row>
      <xdr:rowOff>133858</xdr:rowOff>
    </xdr:to>
    <xdr:sp macro="" textlink="">
      <xdr:nvSpPr>
        <xdr:cNvPr id="679" name="円/楕円 678"/>
        <xdr:cNvSpPr/>
      </xdr:nvSpPr>
      <xdr:spPr>
        <a:xfrm>
          <a:off x="22110700" y="1717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99</xdr:row>
      <xdr:rowOff>156735</xdr:rowOff>
    </xdr:from>
    <xdr:ext cx="469744" cy="259045"/>
    <xdr:sp macro="" textlink="">
      <xdr:nvSpPr>
        <xdr:cNvPr id="680" name="【公民館】&#10;一人当たり面積該当値テキスト"/>
        <xdr:cNvSpPr txBox="1"/>
      </xdr:nvSpPr>
      <xdr:spPr>
        <a:xfrm>
          <a:off x="22250400" y="17130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0.597</a:t>
          </a:r>
          <a:endParaRPr kumimoji="1" lang="ja-JP" altLang="en-US" sz="1000" b="1">
            <a:solidFill>
              <a:srgbClr val="FF0000"/>
            </a:solidFill>
            <a:latin typeface="ＭＳ Ｐゴシック"/>
          </a:endParaRPr>
        </a:p>
      </xdr:txBody>
    </xdr:sp>
    <xdr:clientData/>
  </xdr:oneCellAnchor>
  <xdr:twoCellAnchor>
    <xdr:from>
      <xdr:col>30</xdr:col>
      <xdr:colOff>669925</xdr:colOff>
      <xdr:row>100</xdr:row>
      <xdr:rowOff>64263</xdr:rowOff>
    </xdr:from>
    <xdr:to>
      <xdr:col>31</xdr:col>
      <xdr:colOff>85725</xdr:colOff>
      <xdr:row>100</xdr:row>
      <xdr:rowOff>165863</xdr:rowOff>
    </xdr:to>
    <xdr:sp macro="" textlink="">
      <xdr:nvSpPr>
        <xdr:cNvPr id="681" name="円/楕円 680"/>
        <xdr:cNvSpPr/>
      </xdr:nvSpPr>
      <xdr:spPr>
        <a:xfrm>
          <a:off x="21272500" y="1720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100</xdr:row>
      <xdr:rowOff>83058</xdr:rowOff>
    </xdr:from>
    <xdr:to>
      <xdr:col>32</xdr:col>
      <xdr:colOff>187325</xdr:colOff>
      <xdr:row>100</xdr:row>
      <xdr:rowOff>115063</xdr:rowOff>
    </xdr:to>
    <xdr:cxnSp macro="">
      <xdr:nvCxnSpPr>
        <xdr:cNvPr id="682" name="直線コネクタ 681"/>
        <xdr:cNvCxnSpPr/>
      </xdr:nvCxnSpPr>
      <xdr:spPr>
        <a:xfrm flipV="1">
          <a:off x="21323300" y="17228058"/>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105</xdr:row>
      <xdr:rowOff>74692</xdr:rowOff>
    </xdr:from>
    <xdr:ext cx="469744" cy="259045"/>
    <xdr:sp macro="" textlink="">
      <xdr:nvSpPr>
        <xdr:cNvPr id="683" name="n_1aveValue【公民館】&#10;一人当たり面積"/>
        <xdr:cNvSpPr txBox="1"/>
      </xdr:nvSpPr>
      <xdr:spPr>
        <a:xfrm>
          <a:off x="21075727" y="1807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0.244</a:t>
          </a:r>
          <a:endParaRPr kumimoji="1" lang="ja-JP" altLang="en-US" sz="1000" b="1">
            <a:solidFill>
              <a:srgbClr val="000080"/>
            </a:solidFill>
            <a:latin typeface="ＭＳ Ｐゴシック"/>
          </a:endParaRPr>
        </a:p>
      </xdr:txBody>
    </xdr:sp>
    <xdr:clientData/>
  </xdr:oneCellAnchor>
  <xdr:oneCellAnchor>
    <xdr:from>
      <xdr:col>30</xdr:col>
      <xdr:colOff>473152</xdr:colOff>
      <xdr:row>99</xdr:row>
      <xdr:rowOff>10940</xdr:rowOff>
    </xdr:from>
    <xdr:ext cx="469744" cy="259045"/>
    <xdr:sp macro="" textlink="">
      <xdr:nvSpPr>
        <xdr:cNvPr id="684" name="n_1mainValue【公民館】&#10;一人当たり面積"/>
        <xdr:cNvSpPr txBox="1"/>
      </xdr:nvSpPr>
      <xdr:spPr>
        <a:xfrm>
          <a:off x="21075727" y="16984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0.583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85" name="正方形/長方形 68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86" name="正方形/長方形 68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87" name="テキスト ボックス 68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施設の減価償却率は、類似団体と比較して低い水準にあるにもかかわらず、住民一人当たりの施設の面積、金額をみると類似団体中、高い水準にある施設が多く存在している。また漁港施設や、学校施設においては、減価償却率、住民一人当たりの面積及び金額とも類似団体中最上位に位置しており、今後の対策が求められる。今後、公共施設等総合管理計画に基づき、個別施設計画を策定する中で、公共施設の老朽化対策を積極的に推進していくとともに、施設の統廃合についても検討し、公共施設の規模の適正化にも取り組むこととする。</a:t>
          </a:r>
          <a:endParaRPr lang="ja-JP" altLang="ja-JP" sz="1400">
            <a:effectLst/>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愛媛県愛南町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22,570
22,476
238.99
16,677,725
15,780,563
826,556
10,088,172
21,865,287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9.5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9" name="テキスト ボックス 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61" name="テキスト ボックス 6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69" name="テキスト ボックス 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71" name="テキスト ボックス 7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160020</xdr:rowOff>
    </xdr:from>
    <xdr:to>
      <xdr:col>6</xdr:col>
      <xdr:colOff>510540</xdr:colOff>
      <xdr:row>63</xdr:row>
      <xdr:rowOff>140970</xdr:rowOff>
    </xdr:to>
    <xdr:cxnSp macro="">
      <xdr:nvCxnSpPr>
        <xdr:cNvPr id="73" name="直線コネクタ 72"/>
        <xdr:cNvCxnSpPr/>
      </xdr:nvCxnSpPr>
      <xdr:spPr>
        <a:xfrm flipV="1">
          <a:off x="4634865" y="976122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144797</xdr:rowOff>
    </xdr:from>
    <xdr:ext cx="405111" cy="259045"/>
    <xdr:sp macro="" textlink="">
      <xdr:nvSpPr>
        <xdr:cNvPr id="74" name="【体育館・プール】&#10;有形固定資産減価償却率最小値テキスト"/>
        <xdr:cNvSpPr txBox="1"/>
      </xdr:nvSpPr>
      <xdr:spPr>
        <a:xfrm>
          <a:off x="4724400" y="1094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52.8</a:t>
          </a:r>
          <a:endParaRPr kumimoji="1" lang="ja-JP" altLang="en-US" sz="1000" b="1">
            <a:latin typeface="ＭＳ Ｐゴシック"/>
          </a:endParaRPr>
        </a:p>
      </xdr:txBody>
    </xdr:sp>
    <xdr:clientData/>
  </xdr:oneCellAnchor>
  <xdr:twoCellAnchor>
    <xdr:from>
      <xdr:col>6</xdr:col>
      <xdr:colOff>422275</xdr:colOff>
      <xdr:row>63</xdr:row>
      <xdr:rowOff>140970</xdr:rowOff>
    </xdr:from>
    <xdr:to>
      <xdr:col>6</xdr:col>
      <xdr:colOff>600075</xdr:colOff>
      <xdr:row>63</xdr:row>
      <xdr:rowOff>140970</xdr:rowOff>
    </xdr:to>
    <xdr:cxnSp macro="">
      <xdr:nvCxnSpPr>
        <xdr:cNvPr id="75" name="直線コネクタ 74"/>
        <xdr:cNvCxnSpPr/>
      </xdr:nvCxnSpPr>
      <xdr:spPr>
        <a:xfrm>
          <a:off x="4546600" y="1094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106697</xdr:rowOff>
    </xdr:from>
    <xdr:ext cx="405111" cy="259045"/>
    <xdr:sp macro="" textlink="">
      <xdr:nvSpPr>
        <xdr:cNvPr id="76" name="【体育館・プール】&#10;有形固定資産減価償却率最大値テキスト"/>
        <xdr:cNvSpPr txBox="1"/>
      </xdr:nvSpPr>
      <xdr:spPr>
        <a:xfrm>
          <a:off x="4724400" y="953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83.8</a:t>
          </a:r>
          <a:endParaRPr kumimoji="1" lang="ja-JP" altLang="en-US" sz="1000" b="1">
            <a:latin typeface="ＭＳ Ｐゴシック"/>
          </a:endParaRPr>
        </a:p>
      </xdr:txBody>
    </xdr:sp>
    <xdr:clientData/>
  </xdr:oneCellAnchor>
  <xdr:twoCellAnchor>
    <xdr:from>
      <xdr:col>6</xdr:col>
      <xdr:colOff>422275</xdr:colOff>
      <xdr:row>56</xdr:row>
      <xdr:rowOff>160020</xdr:rowOff>
    </xdr:from>
    <xdr:to>
      <xdr:col>6</xdr:col>
      <xdr:colOff>600075</xdr:colOff>
      <xdr:row>56</xdr:row>
      <xdr:rowOff>160020</xdr:rowOff>
    </xdr:to>
    <xdr:cxnSp macro="">
      <xdr:nvCxnSpPr>
        <xdr:cNvPr id="77" name="直線コネクタ 76"/>
        <xdr:cNvCxnSpPr/>
      </xdr:nvCxnSpPr>
      <xdr:spPr>
        <a:xfrm>
          <a:off x="4546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135907</xdr:rowOff>
    </xdr:from>
    <xdr:ext cx="405111" cy="259045"/>
    <xdr:sp macro="" textlink="">
      <xdr:nvSpPr>
        <xdr:cNvPr id="78" name="【体育館・プール】&#10;有形固定資産減価償却率平均値テキスト"/>
        <xdr:cNvSpPr txBox="1"/>
      </xdr:nvSpPr>
      <xdr:spPr>
        <a:xfrm>
          <a:off x="4724400" y="10080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113030</xdr:rowOff>
    </xdr:from>
    <xdr:to>
      <xdr:col>6</xdr:col>
      <xdr:colOff>561975</xdr:colOff>
      <xdr:row>60</xdr:row>
      <xdr:rowOff>43180</xdr:rowOff>
    </xdr:to>
    <xdr:sp macro="" textlink="">
      <xdr:nvSpPr>
        <xdr:cNvPr id="79" name="フローチャート : 判断 78"/>
        <xdr:cNvSpPr/>
      </xdr:nvSpPr>
      <xdr:spPr>
        <a:xfrm>
          <a:off x="45847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6350</xdr:rowOff>
    </xdr:from>
    <xdr:to>
      <xdr:col>5</xdr:col>
      <xdr:colOff>409575</xdr:colOff>
      <xdr:row>60</xdr:row>
      <xdr:rowOff>107950</xdr:rowOff>
    </xdr:to>
    <xdr:sp macro="" textlink="">
      <xdr:nvSpPr>
        <xdr:cNvPr id="80" name="フローチャート : 判断 79"/>
        <xdr:cNvSpPr/>
      </xdr:nvSpPr>
      <xdr:spPr>
        <a:xfrm>
          <a:off x="3746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124477</xdr:rowOff>
    </xdr:from>
    <xdr:ext cx="405111" cy="259045"/>
    <xdr:sp macro="" textlink="">
      <xdr:nvSpPr>
        <xdr:cNvPr id="81" name="n_1aveValue【体育館・プール】&#10;有形固定資産減価償却率"/>
        <xdr:cNvSpPr txBox="1"/>
      </xdr:nvSpPr>
      <xdr:spPr>
        <a:xfrm>
          <a:off x="3582043"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2" name="テキスト ボックス 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3" name="テキスト ボックス 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4" name="テキスト ボックス 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5" name="テキスト ボックス 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6" name="テキスト ボックス 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63</xdr:row>
      <xdr:rowOff>90170</xdr:rowOff>
    </xdr:from>
    <xdr:to>
      <xdr:col>6</xdr:col>
      <xdr:colOff>561975</xdr:colOff>
      <xdr:row>64</xdr:row>
      <xdr:rowOff>20320</xdr:rowOff>
    </xdr:to>
    <xdr:sp macro="" textlink="">
      <xdr:nvSpPr>
        <xdr:cNvPr id="87" name="円/楕円 86"/>
        <xdr:cNvSpPr/>
      </xdr:nvSpPr>
      <xdr:spPr>
        <a:xfrm>
          <a:off x="4584700" y="1089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63</xdr:row>
      <xdr:rowOff>5097</xdr:rowOff>
    </xdr:from>
    <xdr:ext cx="405111" cy="259045"/>
    <xdr:sp macro="" textlink="">
      <xdr:nvSpPr>
        <xdr:cNvPr id="88" name="【体育館・プール】&#10;有形固定資産減価償却率該当値テキスト"/>
        <xdr:cNvSpPr txBox="1"/>
      </xdr:nvSpPr>
      <xdr:spPr>
        <a:xfrm>
          <a:off x="4724400" y="1080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52.8</a:t>
          </a:r>
          <a:endParaRPr kumimoji="1" lang="ja-JP" altLang="en-US" sz="1000" b="1">
            <a:solidFill>
              <a:srgbClr val="FF0000"/>
            </a:solidFill>
            <a:latin typeface="ＭＳ Ｐゴシック"/>
          </a:endParaRPr>
        </a:p>
      </xdr:txBody>
    </xdr:sp>
    <xdr:clientData/>
  </xdr:oneCellAnchor>
  <xdr:twoCellAnchor>
    <xdr:from>
      <xdr:col>5</xdr:col>
      <xdr:colOff>307975</xdr:colOff>
      <xdr:row>64</xdr:row>
      <xdr:rowOff>2540</xdr:rowOff>
    </xdr:from>
    <xdr:to>
      <xdr:col>5</xdr:col>
      <xdr:colOff>409575</xdr:colOff>
      <xdr:row>64</xdr:row>
      <xdr:rowOff>104140</xdr:rowOff>
    </xdr:to>
    <xdr:sp macro="" textlink="">
      <xdr:nvSpPr>
        <xdr:cNvPr id="89" name="円/楕円 88"/>
        <xdr:cNvSpPr/>
      </xdr:nvSpPr>
      <xdr:spPr>
        <a:xfrm>
          <a:off x="3746500" y="1097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63</xdr:row>
      <xdr:rowOff>140970</xdr:rowOff>
    </xdr:from>
    <xdr:to>
      <xdr:col>6</xdr:col>
      <xdr:colOff>511175</xdr:colOff>
      <xdr:row>64</xdr:row>
      <xdr:rowOff>53340</xdr:rowOff>
    </xdr:to>
    <xdr:cxnSp macro="">
      <xdr:nvCxnSpPr>
        <xdr:cNvPr id="90" name="直線コネクタ 89"/>
        <xdr:cNvCxnSpPr/>
      </xdr:nvCxnSpPr>
      <xdr:spPr>
        <a:xfrm flipV="1">
          <a:off x="3797300" y="1094232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64</xdr:row>
      <xdr:rowOff>95267</xdr:rowOff>
    </xdr:from>
    <xdr:ext cx="405111" cy="259045"/>
    <xdr:sp macro="" textlink="">
      <xdr:nvSpPr>
        <xdr:cNvPr id="91" name="n_1mainValue【体育館・プール】&#10;有形固定資産減価償却率"/>
        <xdr:cNvSpPr txBox="1"/>
      </xdr:nvSpPr>
      <xdr:spPr>
        <a:xfrm>
          <a:off x="3582043" y="1106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92" name="正方形/長方形 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93" name="正方形/長方形 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94" name="正方形/長方形 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5" name="正方形/長方形 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6" name="正方形/長方形 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7" name="正方形/長方形 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8" name="正方形/長方形 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0.419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9" name="正方形/長方形 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00" name="テキスト ボックス 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01" name="直線コネクタ 1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02" name="テキスト ボックス 101"/>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64</xdr:row>
      <xdr:rowOff>76200</xdr:rowOff>
    </xdr:from>
    <xdr:to>
      <xdr:col>16</xdr:col>
      <xdr:colOff>307975</xdr:colOff>
      <xdr:row>64</xdr:row>
      <xdr:rowOff>76200</xdr:rowOff>
    </xdr:to>
    <xdr:cxnSp macro="">
      <xdr:nvCxnSpPr>
        <xdr:cNvPr id="103" name="直線コネクタ 10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04" name="テキスト ボックス 10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05" name="直線コネクタ 10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06" name="テキスト ボックス 10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07" name="直線コネクタ 10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08" name="テキスト ボックス 10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09" name="直線コネクタ 10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10" name="テキスト ボックス 10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11" name="直線コネクタ 11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12" name="テキスト ボックス 11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0.350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13" name="直線コネクタ 1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4" name="テキスト ボックス 11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34290</xdr:rowOff>
    </xdr:from>
    <xdr:to>
      <xdr:col>15</xdr:col>
      <xdr:colOff>180340</xdr:colOff>
      <xdr:row>63</xdr:row>
      <xdr:rowOff>64770</xdr:rowOff>
    </xdr:to>
    <xdr:cxnSp macro="">
      <xdr:nvCxnSpPr>
        <xdr:cNvPr id="116" name="直線コネクタ 115"/>
        <xdr:cNvCxnSpPr/>
      </xdr:nvCxnSpPr>
      <xdr:spPr>
        <a:xfrm flipV="1">
          <a:off x="10476865" y="94640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68597</xdr:rowOff>
    </xdr:from>
    <xdr:ext cx="469744" cy="259045"/>
    <xdr:sp macro="" textlink="">
      <xdr:nvSpPr>
        <xdr:cNvPr id="117" name="【体育館・プール】&#10;一人当たり面積最小値テキスト"/>
        <xdr:cNvSpPr txBox="1"/>
      </xdr:nvSpPr>
      <xdr:spPr>
        <a:xfrm>
          <a:off x="10566400" y="1086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0.174</a:t>
          </a:r>
          <a:endParaRPr kumimoji="1" lang="ja-JP" altLang="en-US" sz="1000" b="1">
            <a:latin typeface="ＭＳ Ｐゴシック"/>
          </a:endParaRPr>
        </a:p>
      </xdr:txBody>
    </xdr:sp>
    <xdr:clientData/>
  </xdr:oneCellAnchor>
  <xdr:twoCellAnchor>
    <xdr:from>
      <xdr:col>15</xdr:col>
      <xdr:colOff>92075</xdr:colOff>
      <xdr:row>63</xdr:row>
      <xdr:rowOff>64770</xdr:rowOff>
    </xdr:from>
    <xdr:to>
      <xdr:col>15</xdr:col>
      <xdr:colOff>269875</xdr:colOff>
      <xdr:row>63</xdr:row>
      <xdr:rowOff>64770</xdr:rowOff>
    </xdr:to>
    <xdr:cxnSp macro="">
      <xdr:nvCxnSpPr>
        <xdr:cNvPr id="118" name="直線コネクタ 117"/>
        <xdr:cNvCxnSpPr/>
      </xdr:nvCxnSpPr>
      <xdr:spPr>
        <a:xfrm>
          <a:off x="10388600" y="1086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152417</xdr:rowOff>
    </xdr:from>
    <xdr:ext cx="469744" cy="259045"/>
    <xdr:sp macro="" textlink="">
      <xdr:nvSpPr>
        <xdr:cNvPr id="119" name="【体育館・プール】&#10;一人当たり面積最大値テキスト"/>
        <xdr:cNvSpPr txBox="1"/>
      </xdr:nvSpPr>
      <xdr:spPr>
        <a:xfrm>
          <a:off x="105664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0.358</a:t>
          </a:r>
          <a:endParaRPr kumimoji="1" lang="ja-JP" altLang="en-US" sz="1000" b="1">
            <a:latin typeface="ＭＳ Ｐゴシック"/>
          </a:endParaRPr>
        </a:p>
      </xdr:txBody>
    </xdr:sp>
    <xdr:clientData/>
  </xdr:oneCellAnchor>
  <xdr:twoCellAnchor>
    <xdr:from>
      <xdr:col>15</xdr:col>
      <xdr:colOff>92075</xdr:colOff>
      <xdr:row>55</xdr:row>
      <xdr:rowOff>34290</xdr:rowOff>
    </xdr:from>
    <xdr:to>
      <xdr:col>15</xdr:col>
      <xdr:colOff>269875</xdr:colOff>
      <xdr:row>55</xdr:row>
      <xdr:rowOff>34290</xdr:rowOff>
    </xdr:to>
    <xdr:cxnSp macro="">
      <xdr:nvCxnSpPr>
        <xdr:cNvPr id="120" name="直線コネクタ 119"/>
        <xdr:cNvCxnSpPr/>
      </xdr:nvCxnSpPr>
      <xdr:spPr>
        <a:xfrm>
          <a:off x="10388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26687</xdr:rowOff>
    </xdr:from>
    <xdr:ext cx="469744" cy="259045"/>
    <xdr:sp macro="" textlink="">
      <xdr:nvSpPr>
        <xdr:cNvPr id="121" name="【体育館・プール】&#10;一人当たり面積平均値テキスト"/>
        <xdr:cNvSpPr txBox="1"/>
      </xdr:nvSpPr>
      <xdr:spPr>
        <a:xfrm>
          <a:off x="10566400" y="103136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0.237</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48260</xdr:rowOff>
    </xdr:from>
    <xdr:to>
      <xdr:col>15</xdr:col>
      <xdr:colOff>231775</xdr:colOff>
      <xdr:row>60</xdr:row>
      <xdr:rowOff>149860</xdr:rowOff>
    </xdr:to>
    <xdr:sp macro="" textlink="">
      <xdr:nvSpPr>
        <xdr:cNvPr id="122" name="フローチャート : 判断 121"/>
        <xdr:cNvSpPr/>
      </xdr:nvSpPr>
      <xdr:spPr>
        <a:xfrm>
          <a:off x="104267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71120</xdr:rowOff>
    </xdr:from>
    <xdr:to>
      <xdr:col>14</xdr:col>
      <xdr:colOff>79375</xdr:colOff>
      <xdr:row>61</xdr:row>
      <xdr:rowOff>1270</xdr:rowOff>
    </xdr:to>
    <xdr:sp macro="" textlink="">
      <xdr:nvSpPr>
        <xdr:cNvPr id="123" name="フローチャート : 判断 122"/>
        <xdr:cNvSpPr/>
      </xdr:nvSpPr>
      <xdr:spPr>
        <a:xfrm>
          <a:off x="95885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60</xdr:row>
      <xdr:rowOff>163847</xdr:rowOff>
    </xdr:from>
    <xdr:ext cx="469744" cy="259045"/>
    <xdr:sp macro="" textlink="">
      <xdr:nvSpPr>
        <xdr:cNvPr id="124" name="n_1aveValue【体育館・プール】&#10;一人当たり面積"/>
        <xdr:cNvSpPr txBox="1"/>
      </xdr:nvSpPr>
      <xdr:spPr>
        <a:xfrm>
          <a:off x="9391727" y="1045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0.234</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5" name="テキスト ボックス 1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6" name="テキスト ボックス 1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7" name="テキスト ボックス 1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8" name="テキスト ボックス 1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9" name="テキスト ボックス 1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54</xdr:row>
      <xdr:rowOff>154940</xdr:rowOff>
    </xdr:from>
    <xdr:to>
      <xdr:col>15</xdr:col>
      <xdr:colOff>231775</xdr:colOff>
      <xdr:row>55</xdr:row>
      <xdr:rowOff>85090</xdr:rowOff>
    </xdr:to>
    <xdr:sp macro="" textlink="">
      <xdr:nvSpPr>
        <xdr:cNvPr id="130" name="円/楕円 129"/>
        <xdr:cNvSpPr/>
      </xdr:nvSpPr>
      <xdr:spPr>
        <a:xfrm>
          <a:off x="10426700" y="941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54</xdr:row>
      <xdr:rowOff>107967</xdr:rowOff>
    </xdr:from>
    <xdr:ext cx="469744" cy="259045"/>
    <xdr:sp macro="" textlink="">
      <xdr:nvSpPr>
        <xdr:cNvPr id="131" name="【体育館・プール】&#10;一人当たり面積該当値テキスト"/>
        <xdr:cNvSpPr txBox="1"/>
      </xdr:nvSpPr>
      <xdr:spPr>
        <a:xfrm>
          <a:off x="10566400" y="9366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0.358</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52070</xdr:rowOff>
    </xdr:from>
    <xdr:to>
      <xdr:col>14</xdr:col>
      <xdr:colOff>79375</xdr:colOff>
      <xdr:row>55</xdr:row>
      <xdr:rowOff>153670</xdr:rowOff>
    </xdr:to>
    <xdr:sp macro="" textlink="">
      <xdr:nvSpPr>
        <xdr:cNvPr id="132" name="円/楕円 131"/>
        <xdr:cNvSpPr/>
      </xdr:nvSpPr>
      <xdr:spPr>
        <a:xfrm>
          <a:off x="9588500" y="948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55</xdr:row>
      <xdr:rowOff>34290</xdr:rowOff>
    </xdr:from>
    <xdr:to>
      <xdr:col>15</xdr:col>
      <xdr:colOff>180975</xdr:colOff>
      <xdr:row>55</xdr:row>
      <xdr:rowOff>102870</xdr:rowOff>
    </xdr:to>
    <xdr:cxnSp macro="">
      <xdr:nvCxnSpPr>
        <xdr:cNvPr id="133" name="直線コネクタ 132"/>
        <xdr:cNvCxnSpPr/>
      </xdr:nvCxnSpPr>
      <xdr:spPr>
        <a:xfrm flipV="1">
          <a:off x="9639300" y="94640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53</xdr:row>
      <xdr:rowOff>170197</xdr:rowOff>
    </xdr:from>
    <xdr:ext cx="469744" cy="259045"/>
    <xdr:sp macro="" textlink="">
      <xdr:nvSpPr>
        <xdr:cNvPr id="134" name="n_1mainValue【体育館・プール】&#10;一人当たり面積"/>
        <xdr:cNvSpPr txBox="1"/>
      </xdr:nvSpPr>
      <xdr:spPr>
        <a:xfrm>
          <a:off x="9391727" y="925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0.349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35" name="正方形/長方形 13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36" name="正方形/長方形 13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7" name="正方形/長方形 13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8" name="正方形/長方形 13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9" name="正方形/長方形 13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40" name="正方形/長方形 13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41" name="正方形/長方形 14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42" name="正方形/長方形 14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43" name="テキスト ボックス 14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44" name="直線コネクタ 14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45" name="テキスト ボックス 14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46" name="直線コネクタ 14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47" name="テキスト ボックス 14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48" name="直線コネクタ 14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49" name="テキスト ボックス 14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50" name="直線コネクタ 14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51" name="テキスト ボックス 15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52" name="直線コネクタ 15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53" name="テキスト ボックス 15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54" name="直線コネクタ 15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155" name="テキスト ボックス 15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56" name="直線コネクタ 15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57" name="テキスト ボックス 15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5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148589</xdr:rowOff>
    </xdr:from>
    <xdr:to>
      <xdr:col>6</xdr:col>
      <xdr:colOff>510540</xdr:colOff>
      <xdr:row>85</xdr:row>
      <xdr:rowOff>53339</xdr:rowOff>
    </xdr:to>
    <xdr:cxnSp macro="">
      <xdr:nvCxnSpPr>
        <xdr:cNvPr id="159" name="直線コネクタ 158"/>
        <xdr:cNvCxnSpPr/>
      </xdr:nvCxnSpPr>
      <xdr:spPr>
        <a:xfrm flipV="1">
          <a:off x="4634865" y="13521689"/>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57166</xdr:rowOff>
    </xdr:from>
    <xdr:ext cx="405111" cy="259045"/>
    <xdr:sp macro="" textlink="">
      <xdr:nvSpPr>
        <xdr:cNvPr id="160" name="【福祉施設】&#10;有形固定資産減価償却率最小値テキスト"/>
        <xdr:cNvSpPr txBox="1"/>
      </xdr:nvSpPr>
      <xdr:spPr>
        <a:xfrm>
          <a:off x="4724400" y="1463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422275</xdr:colOff>
      <xdr:row>85</xdr:row>
      <xdr:rowOff>53339</xdr:rowOff>
    </xdr:from>
    <xdr:to>
      <xdr:col>6</xdr:col>
      <xdr:colOff>600075</xdr:colOff>
      <xdr:row>85</xdr:row>
      <xdr:rowOff>53339</xdr:rowOff>
    </xdr:to>
    <xdr:cxnSp macro="">
      <xdr:nvCxnSpPr>
        <xdr:cNvPr id="161" name="直線コネクタ 160"/>
        <xdr:cNvCxnSpPr/>
      </xdr:nvCxnSpPr>
      <xdr:spPr>
        <a:xfrm>
          <a:off x="4546600" y="1462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95266</xdr:rowOff>
    </xdr:from>
    <xdr:ext cx="405111" cy="259045"/>
    <xdr:sp macro="" textlink="">
      <xdr:nvSpPr>
        <xdr:cNvPr id="162" name="【福祉施設】&#10;有形固定資産減価償却率最大値テキスト"/>
        <xdr:cNvSpPr txBox="1"/>
      </xdr:nvSpPr>
      <xdr:spPr>
        <a:xfrm>
          <a:off x="4724400" y="13296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90.2</a:t>
          </a:r>
          <a:endParaRPr kumimoji="1" lang="ja-JP" altLang="en-US" sz="1000" b="1">
            <a:latin typeface="ＭＳ Ｐゴシック"/>
          </a:endParaRPr>
        </a:p>
      </xdr:txBody>
    </xdr:sp>
    <xdr:clientData/>
  </xdr:oneCellAnchor>
  <xdr:twoCellAnchor>
    <xdr:from>
      <xdr:col>6</xdr:col>
      <xdr:colOff>422275</xdr:colOff>
      <xdr:row>78</xdr:row>
      <xdr:rowOff>148589</xdr:rowOff>
    </xdr:from>
    <xdr:to>
      <xdr:col>6</xdr:col>
      <xdr:colOff>600075</xdr:colOff>
      <xdr:row>78</xdr:row>
      <xdr:rowOff>148589</xdr:rowOff>
    </xdr:to>
    <xdr:cxnSp macro="">
      <xdr:nvCxnSpPr>
        <xdr:cNvPr id="163" name="直線コネクタ 162"/>
        <xdr:cNvCxnSpPr/>
      </xdr:nvCxnSpPr>
      <xdr:spPr>
        <a:xfrm>
          <a:off x="4546600" y="13521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111141</xdr:rowOff>
    </xdr:from>
    <xdr:ext cx="405111" cy="259045"/>
    <xdr:sp macro="" textlink="">
      <xdr:nvSpPr>
        <xdr:cNvPr id="164" name="【福祉施設】&#10;有形固定資産減価償却率平均値テキスト"/>
        <xdr:cNvSpPr txBox="1"/>
      </xdr:nvSpPr>
      <xdr:spPr>
        <a:xfrm>
          <a:off x="4724400" y="14341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36.7</a:t>
          </a:r>
          <a:endParaRPr kumimoji="1" lang="ja-JP" altLang="en-US" sz="1000" b="1">
            <a:solidFill>
              <a:srgbClr val="000080"/>
            </a:solidFill>
            <a:latin typeface="ＭＳ Ｐゴシック"/>
          </a:endParaRPr>
        </a:p>
      </xdr:txBody>
    </xdr:sp>
    <xdr:clientData/>
  </xdr:oneCellAnchor>
  <xdr:twoCellAnchor>
    <xdr:from>
      <xdr:col>6</xdr:col>
      <xdr:colOff>460375</xdr:colOff>
      <xdr:row>84</xdr:row>
      <xdr:rowOff>88264</xdr:rowOff>
    </xdr:from>
    <xdr:to>
      <xdr:col>6</xdr:col>
      <xdr:colOff>561975</xdr:colOff>
      <xdr:row>85</xdr:row>
      <xdr:rowOff>18414</xdr:rowOff>
    </xdr:to>
    <xdr:sp macro="" textlink="">
      <xdr:nvSpPr>
        <xdr:cNvPr id="165" name="フローチャート : 判断 164"/>
        <xdr:cNvSpPr/>
      </xdr:nvSpPr>
      <xdr:spPr>
        <a:xfrm>
          <a:off x="4584700" y="1449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84</xdr:row>
      <xdr:rowOff>130175</xdr:rowOff>
    </xdr:from>
    <xdr:to>
      <xdr:col>5</xdr:col>
      <xdr:colOff>409575</xdr:colOff>
      <xdr:row>85</xdr:row>
      <xdr:rowOff>60325</xdr:rowOff>
    </xdr:to>
    <xdr:sp macro="" textlink="">
      <xdr:nvSpPr>
        <xdr:cNvPr id="166" name="フローチャート : 判断 165"/>
        <xdr:cNvSpPr/>
      </xdr:nvSpPr>
      <xdr:spPr>
        <a:xfrm>
          <a:off x="3746500" y="1453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76852</xdr:rowOff>
    </xdr:from>
    <xdr:ext cx="405111" cy="259045"/>
    <xdr:sp macro="" textlink="">
      <xdr:nvSpPr>
        <xdr:cNvPr id="167" name="n_1aveValue【福祉施設】&#10;有形固定資産減価償却率"/>
        <xdr:cNvSpPr txBox="1"/>
      </xdr:nvSpPr>
      <xdr:spPr>
        <a:xfrm>
          <a:off x="3582043" y="14307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68" name="テキスト ボックス 16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69" name="テキスト ボックス 16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70" name="テキスト ボックス 16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71" name="テキスト ボックス 17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72" name="テキスト ボックス 17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85</xdr:row>
      <xdr:rowOff>2539</xdr:rowOff>
    </xdr:from>
    <xdr:to>
      <xdr:col>6</xdr:col>
      <xdr:colOff>561975</xdr:colOff>
      <xdr:row>85</xdr:row>
      <xdr:rowOff>104139</xdr:rowOff>
    </xdr:to>
    <xdr:sp macro="" textlink="">
      <xdr:nvSpPr>
        <xdr:cNvPr id="173" name="円/楕円 172"/>
        <xdr:cNvSpPr/>
      </xdr:nvSpPr>
      <xdr:spPr>
        <a:xfrm>
          <a:off x="4584700" y="1457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84</xdr:row>
      <xdr:rowOff>88916</xdr:rowOff>
    </xdr:from>
    <xdr:ext cx="405111" cy="259045"/>
    <xdr:sp macro="" textlink="">
      <xdr:nvSpPr>
        <xdr:cNvPr id="174" name="【福祉施設】&#10;有形固定資産減価償却率該当値テキスト"/>
        <xdr:cNvSpPr txBox="1"/>
      </xdr:nvSpPr>
      <xdr:spPr>
        <a:xfrm>
          <a:off x="4724400" y="1449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32.2</a:t>
          </a:r>
          <a:endParaRPr kumimoji="1" lang="ja-JP" altLang="en-US" sz="1000" b="1">
            <a:solidFill>
              <a:srgbClr val="FF0000"/>
            </a:solidFill>
            <a:latin typeface="ＭＳ Ｐゴシック"/>
          </a:endParaRPr>
        </a:p>
      </xdr:txBody>
    </xdr:sp>
    <xdr:clientData/>
  </xdr:oneCellAnchor>
  <xdr:twoCellAnchor>
    <xdr:from>
      <xdr:col>5</xdr:col>
      <xdr:colOff>307975</xdr:colOff>
      <xdr:row>85</xdr:row>
      <xdr:rowOff>44450</xdr:rowOff>
    </xdr:from>
    <xdr:to>
      <xdr:col>5</xdr:col>
      <xdr:colOff>409575</xdr:colOff>
      <xdr:row>85</xdr:row>
      <xdr:rowOff>146050</xdr:rowOff>
    </xdr:to>
    <xdr:sp macro="" textlink="">
      <xdr:nvSpPr>
        <xdr:cNvPr id="175" name="円/楕円 174"/>
        <xdr:cNvSpPr/>
      </xdr:nvSpPr>
      <xdr:spPr>
        <a:xfrm>
          <a:off x="3746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85</xdr:row>
      <xdr:rowOff>53339</xdr:rowOff>
    </xdr:from>
    <xdr:to>
      <xdr:col>6</xdr:col>
      <xdr:colOff>511175</xdr:colOff>
      <xdr:row>85</xdr:row>
      <xdr:rowOff>95250</xdr:rowOff>
    </xdr:to>
    <xdr:cxnSp macro="">
      <xdr:nvCxnSpPr>
        <xdr:cNvPr id="176" name="直線コネクタ 175"/>
        <xdr:cNvCxnSpPr/>
      </xdr:nvCxnSpPr>
      <xdr:spPr>
        <a:xfrm flipV="1">
          <a:off x="3797300" y="14626589"/>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85</xdr:row>
      <xdr:rowOff>137177</xdr:rowOff>
    </xdr:from>
    <xdr:ext cx="405111" cy="259045"/>
    <xdr:sp macro="" textlink="">
      <xdr:nvSpPr>
        <xdr:cNvPr id="177" name="n_1mainValue【福祉施設】&#10;有形固定資産減価償却率"/>
        <xdr:cNvSpPr txBox="1"/>
      </xdr:nvSpPr>
      <xdr:spPr>
        <a:xfrm>
          <a:off x="3582043" y="1471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78" name="正方形/長方形 17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79" name="正方形/長方形 17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80" name="正方形/長方形 17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81" name="正方形/長方形 18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82" name="正方形/長方形 18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83" name="正方形/長方形 18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84" name="正方形/長方形 18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85" name="正方形/長方形 18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86" name="テキスト ボックス 18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87" name="直線コネクタ 18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188" name="直線コネクタ 187"/>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189" name="テキスト ボックス 188"/>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190" name="直線コネクタ 189"/>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191" name="テキスト ボックス 190"/>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192" name="直線コネクタ 191"/>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193" name="テキスト ボックス 192"/>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194" name="直線コネクタ 193"/>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195" name="テキスト ボックス 194"/>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196" name="直線コネクタ 195"/>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197" name="テキスト ボックス 196"/>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198" name="直線コネクタ 197"/>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199" name="テキスト ボックス 198"/>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00" name="直線コネクタ 19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01" name="テキスト ボックス 20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0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116477</xdr:rowOff>
    </xdr:from>
    <xdr:to>
      <xdr:col>15</xdr:col>
      <xdr:colOff>180340</xdr:colOff>
      <xdr:row>86</xdr:row>
      <xdr:rowOff>93618</xdr:rowOff>
    </xdr:to>
    <xdr:cxnSp macro="">
      <xdr:nvCxnSpPr>
        <xdr:cNvPr id="203" name="直線コネクタ 202"/>
        <xdr:cNvCxnSpPr/>
      </xdr:nvCxnSpPr>
      <xdr:spPr>
        <a:xfrm flipV="1">
          <a:off x="10476865" y="13489577"/>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97445</xdr:rowOff>
    </xdr:from>
    <xdr:ext cx="469744" cy="259045"/>
    <xdr:sp macro="" textlink="">
      <xdr:nvSpPr>
        <xdr:cNvPr id="204" name="【福祉施設】&#10;一人当たり面積最小値テキスト"/>
        <xdr:cNvSpPr txBox="1"/>
      </xdr:nvSpPr>
      <xdr:spPr>
        <a:xfrm>
          <a:off x="10566400" y="14842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15</xdr:col>
      <xdr:colOff>92075</xdr:colOff>
      <xdr:row>86</xdr:row>
      <xdr:rowOff>93618</xdr:rowOff>
    </xdr:from>
    <xdr:to>
      <xdr:col>15</xdr:col>
      <xdr:colOff>269875</xdr:colOff>
      <xdr:row>86</xdr:row>
      <xdr:rowOff>93618</xdr:rowOff>
    </xdr:to>
    <xdr:cxnSp macro="">
      <xdr:nvCxnSpPr>
        <xdr:cNvPr id="205" name="直線コネクタ 204"/>
        <xdr:cNvCxnSpPr/>
      </xdr:nvCxnSpPr>
      <xdr:spPr>
        <a:xfrm>
          <a:off x="10388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63154</xdr:rowOff>
    </xdr:from>
    <xdr:ext cx="469744" cy="259045"/>
    <xdr:sp macro="" textlink="">
      <xdr:nvSpPr>
        <xdr:cNvPr id="206" name="【福祉施設】&#10;一人当たり面積最大値テキスト"/>
        <xdr:cNvSpPr txBox="1"/>
      </xdr:nvSpPr>
      <xdr:spPr>
        <a:xfrm>
          <a:off x="10566400" y="1326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0.436</a:t>
          </a:r>
          <a:endParaRPr kumimoji="1" lang="ja-JP" altLang="en-US" sz="1000" b="1">
            <a:latin typeface="ＭＳ Ｐゴシック"/>
          </a:endParaRPr>
        </a:p>
      </xdr:txBody>
    </xdr:sp>
    <xdr:clientData/>
  </xdr:oneCellAnchor>
  <xdr:twoCellAnchor>
    <xdr:from>
      <xdr:col>15</xdr:col>
      <xdr:colOff>92075</xdr:colOff>
      <xdr:row>78</xdr:row>
      <xdr:rowOff>116477</xdr:rowOff>
    </xdr:from>
    <xdr:to>
      <xdr:col>15</xdr:col>
      <xdr:colOff>269875</xdr:colOff>
      <xdr:row>78</xdr:row>
      <xdr:rowOff>116477</xdr:rowOff>
    </xdr:to>
    <xdr:cxnSp macro="">
      <xdr:nvCxnSpPr>
        <xdr:cNvPr id="207" name="直線コネクタ 206"/>
        <xdr:cNvCxnSpPr/>
      </xdr:nvCxnSpPr>
      <xdr:spPr>
        <a:xfrm>
          <a:off x="10388600" y="1348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53901</xdr:rowOff>
    </xdr:from>
    <xdr:ext cx="469744" cy="259045"/>
    <xdr:sp macro="" textlink="">
      <xdr:nvSpPr>
        <xdr:cNvPr id="208" name="【福祉施設】&#10;一人当たり面積平均値テキスト"/>
        <xdr:cNvSpPr txBox="1"/>
      </xdr:nvSpPr>
      <xdr:spPr>
        <a:xfrm>
          <a:off x="10566400" y="141128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0.223</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75474</xdr:rowOff>
    </xdr:from>
    <xdr:to>
      <xdr:col>15</xdr:col>
      <xdr:colOff>231775</xdr:colOff>
      <xdr:row>83</xdr:row>
      <xdr:rowOff>5624</xdr:rowOff>
    </xdr:to>
    <xdr:sp macro="" textlink="">
      <xdr:nvSpPr>
        <xdr:cNvPr id="209" name="フローチャート : 判断 208"/>
        <xdr:cNvSpPr/>
      </xdr:nvSpPr>
      <xdr:spPr>
        <a:xfrm>
          <a:off x="104267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88537</xdr:rowOff>
    </xdr:from>
    <xdr:to>
      <xdr:col>14</xdr:col>
      <xdr:colOff>79375</xdr:colOff>
      <xdr:row>83</xdr:row>
      <xdr:rowOff>18687</xdr:rowOff>
    </xdr:to>
    <xdr:sp macro="" textlink="">
      <xdr:nvSpPr>
        <xdr:cNvPr id="210" name="フローチャート : 判断 209"/>
        <xdr:cNvSpPr/>
      </xdr:nvSpPr>
      <xdr:spPr>
        <a:xfrm>
          <a:off x="95885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9814</xdr:rowOff>
    </xdr:from>
    <xdr:ext cx="469744" cy="259045"/>
    <xdr:sp macro="" textlink="">
      <xdr:nvSpPr>
        <xdr:cNvPr id="211" name="n_1aveValue【福祉施設】&#10;一人当たり面積"/>
        <xdr:cNvSpPr txBox="1"/>
      </xdr:nvSpPr>
      <xdr:spPr>
        <a:xfrm>
          <a:off x="9391727" y="1424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0.219</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12" name="テキスト ボックス 21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13" name="テキスト ボックス 21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14" name="テキスト ボックス 21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15" name="テキスト ボックス 21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16" name="テキスト ボックス 21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65677</xdr:rowOff>
    </xdr:from>
    <xdr:to>
      <xdr:col>15</xdr:col>
      <xdr:colOff>231775</xdr:colOff>
      <xdr:row>78</xdr:row>
      <xdr:rowOff>167277</xdr:rowOff>
    </xdr:to>
    <xdr:sp macro="" textlink="">
      <xdr:nvSpPr>
        <xdr:cNvPr id="217" name="円/楕円 216"/>
        <xdr:cNvSpPr/>
      </xdr:nvSpPr>
      <xdr:spPr>
        <a:xfrm>
          <a:off x="10426700" y="1343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78</xdr:row>
      <xdr:rowOff>18704</xdr:rowOff>
    </xdr:from>
    <xdr:ext cx="469744" cy="259045"/>
    <xdr:sp macro="" textlink="">
      <xdr:nvSpPr>
        <xdr:cNvPr id="218" name="【福祉施設】&#10;一人当たり面積該当値テキスト"/>
        <xdr:cNvSpPr txBox="1"/>
      </xdr:nvSpPr>
      <xdr:spPr>
        <a:xfrm>
          <a:off x="10566400" y="13391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0.436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98334</xdr:rowOff>
    </xdr:from>
    <xdr:to>
      <xdr:col>14</xdr:col>
      <xdr:colOff>79375</xdr:colOff>
      <xdr:row>79</xdr:row>
      <xdr:rowOff>28484</xdr:rowOff>
    </xdr:to>
    <xdr:sp macro="" textlink="">
      <xdr:nvSpPr>
        <xdr:cNvPr id="219" name="円/楕円 218"/>
        <xdr:cNvSpPr/>
      </xdr:nvSpPr>
      <xdr:spPr>
        <a:xfrm>
          <a:off x="9588500" y="1347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78</xdr:row>
      <xdr:rowOff>116477</xdr:rowOff>
    </xdr:from>
    <xdr:to>
      <xdr:col>15</xdr:col>
      <xdr:colOff>180975</xdr:colOff>
      <xdr:row>78</xdr:row>
      <xdr:rowOff>149134</xdr:rowOff>
    </xdr:to>
    <xdr:cxnSp macro="">
      <xdr:nvCxnSpPr>
        <xdr:cNvPr id="220" name="直線コネクタ 219"/>
        <xdr:cNvCxnSpPr/>
      </xdr:nvCxnSpPr>
      <xdr:spPr>
        <a:xfrm flipV="1">
          <a:off x="9639300" y="1348957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77</xdr:row>
      <xdr:rowOff>45011</xdr:rowOff>
    </xdr:from>
    <xdr:ext cx="469744" cy="259045"/>
    <xdr:sp macro="" textlink="">
      <xdr:nvSpPr>
        <xdr:cNvPr id="221" name="n_1mainValue【福祉施設】&#10;一人当たり面積"/>
        <xdr:cNvSpPr txBox="1"/>
      </xdr:nvSpPr>
      <xdr:spPr>
        <a:xfrm>
          <a:off x="9391727" y="13246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0.426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22" name="正方形/長方形 22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23" name="正方形/長方形 22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24" name="正方形/長方形 22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25" name="正方形/長方形 22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26" name="正方形/長方形 22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27" name="正方形/長方形 22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28" name="正方形/長方形 22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29" name="正方形/長方形 22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30" name="テキスト ボックス 22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31" name="直線コネクタ 23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32" name="テキスト ボックス 231"/>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33" name="直線コネクタ 232"/>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34" name="テキスト ボックス 233"/>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39.0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35" name="直線コネクタ 234"/>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36" name="テキスト ボックス 235"/>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37" name="直線コネクタ 23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38" name="テキスト ボックス 23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39" name="直線コネクタ 238"/>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40" name="テキスト ボックス 239"/>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41" name="直線コネクタ 240"/>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42" name="テキスト ボックス 241"/>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43" name="直線コネクタ 24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44" name="テキスト ボックス 243"/>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4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88900</xdr:rowOff>
    </xdr:from>
    <xdr:to>
      <xdr:col>6</xdr:col>
      <xdr:colOff>510540</xdr:colOff>
      <xdr:row>108</xdr:row>
      <xdr:rowOff>0</xdr:rowOff>
    </xdr:to>
    <xdr:cxnSp macro="">
      <xdr:nvCxnSpPr>
        <xdr:cNvPr id="246" name="直線コネクタ 245"/>
        <xdr:cNvCxnSpPr/>
      </xdr:nvCxnSpPr>
      <xdr:spPr>
        <a:xfrm flipV="1">
          <a:off x="4634865" y="172339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3827</xdr:rowOff>
    </xdr:from>
    <xdr:ext cx="405111" cy="259045"/>
    <xdr:sp macro="" textlink="">
      <xdr:nvSpPr>
        <xdr:cNvPr id="247" name="【市民会館】&#10;有形固定資産減価償却率最小値テキスト"/>
        <xdr:cNvSpPr txBox="1"/>
      </xdr:nvSpPr>
      <xdr:spPr>
        <a:xfrm>
          <a:off x="4724400" y="185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40.2</a:t>
          </a:r>
          <a:endParaRPr kumimoji="1" lang="ja-JP" altLang="en-US" sz="1000" b="1">
            <a:latin typeface="ＭＳ Ｐゴシック"/>
          </a:endParaRPr>
        </a:p>
      </xdr:txBody>
    </xdr:sp>
    <xdr:clientData/>
  </xdr:oneCellAnchor>
  <xdr:twoCellAnchor>
    <xdr:from>
      <xdr:col>6</xdr:col>
      <xdr:colOff>422275</xdr:colOff>
      <xdr:row>108</xdr:row>
      <xdr:rowOff>0</xdr:rowOff>
    </xdr:from>
    <xdr:to>
      <xdr:col>6</xdr:col>
      <xdr:colOff>600075</xdr:colOff>
      <xdr:row>108</xdr:row>
      <xdr:rowOff>0</xdr:rowOff>
    </xdr:to>
    <xdr:cxnSp macro="">
      <xdr:nvCxnSpPr>
        <xdr:cNvPr id="248" name="直線コネクタ 247"/>
        <xdr:cNvCxnSpPr/>
      </xdr:nvCxnSpPr>
      <xdr:spPr>
        <a:xfrm>
          <a:off x="4546600" y="1851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35577</xdr:rowOff>
    </xdr:from>
    <xdr:ext cx="405111" cy="259045"/>
    <xdr:sp macro="" textlink="">
      <xdr:nvSpPr>
        <xdr:cNvPr id="249" name="【市民会館】&#10;有形固定資産減価償却率最大値テキスト"/>
        <xdr:cNvSpPr txBox="1"/>
      </xdr:nvSpPr>
      <xdr:spPr>
        <a:xfrm>
          <a:off x="4724400" y="17009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50.3</a:t>
          </a:r>
          <a:endParaRPr kumimoji="1" lang="ja-JP" altLang="en-US" sz="1000" b="1">
            <a:latin typeface="ＭＳ Ｐゴシック"/>
          </a:endParaRPr>
        </a:p>
      </xdr:txBody>
    </xdr:sp>
    <xdr:clientData/>
  </xdr:oneCellAnchor>
  <xdr:twoCellAnchor>
    <xdr:from>
      <xdr:col>6</xdr:col>
      <xdr:colOff>422275</xdr:colOff>
      <xdr:row>100</xdr:row>
      <xdr:rowOff>88900</xdr:rowOff>
    </xdr:from>
    <xdr:to>
      <xdr:col>6</xdr:col>
      <xdr:colOff>600075</xdr:colOff>
      <xdr:row>100</xdr:row>
      <xdr:rowOff>88900</xdr:rowOff>
    </xdr:to>
    <xdr:cxnSp macro="">
      <xdr:nvCxnSpPr>
        <xdr:cNvPr id="250" name="直線コネクタ 249"/>
        <xdr:cNvCxnSpPr/>
      </xdr:nvCxnSpPr>
      <xdr:spPr>
        <a:xfrm>
          <a:off x="4546600" y="1723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99077</xdr:rowOff>
    </xdr:from>
    <xdr:ext cx="405111" cy="259045"/>
    <xdr:sp macro="" textlink="">
      <xdr:nvSpPr>
        <xdr:cNvPr id="251" name="【市民会館】&#10;有形固定資産減価償却率平均値テキスト"/>
        <xdr:cNvSpPr txBox="1"/>
      </xdr:nvSpPr>
      <xdr:spPr>
        <a:xfrm>
          <a:off x="4724400" y="18101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120650</xdr:rowOff>
    </xdr:from>
    <xdr:to>
      <xdr:col>6</xdr:col>
      <xdr:colOff>561975</xdr:colOff>
      <xdr:row>106</xdr:row>
      <xdr:rowOff>50800</xdr:rowOff>
    </xdr:to>
    <xdr:sp macro="" textlink="">
      <xdr:nvSpPr>
        <xdr:cNvPr id="252" name="フローチャート : 判断 251"/>
        <xdr:cNvSpPr/>
      </xdr:nvSpPr>
      <xdr:spPr>
        <a:xfrm>
          <a:off x="45847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107</xdr:row>
      <xdr:rowOff>6350</xdr:rowOff>
    </xdr:from>
    <xdr:to>
      <xdr:col>5</xdr:col>
      <xdr:colOff>409575</xdr:colOff>
      <xdr:row>107</xdr:row>
      <xdr:rowOff>107950</xdr:rowOff>
    </xdr:to>
    <xdr:sp macro="" textlink="">
      <xdr:nvSpPr>
        <xdr:cNvPr id="253" name="フローチャート : 判断 252"/>
        <xdr:cNvSpPr/>
      </xdr:nvSpPr>
      <xdr:spPr>
        <a:xfrm>
          <a:off x="3746500" y="1835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107</xdr:row>
      <xdr:rowOff>99077</xdr:rowOff>
    </xdr:from>
    <xdr:ext cx="405111" cy="259045"/>
    <xdr:sp macro="" textlink="">
      <xdr:nvSpPr>
        <xdr:cNvPr id="254" name="n_1aveValue【市民会館】&#10;有形固定資産減価償却率"/>
        <xdr:cNvSpPr txBox="1"/>
      </xdr:nvSpPr>
      <xdr:spPr>
        <a:xfrm>
          <a:off x="3582043" y="184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55" name="テキスト ボックス 25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56" name="テキスト ボックス 25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57" name="テキスト ボックス 25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58" name="テキスト ボックス 25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59" name="テキスト ボックス 25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100</xdr:row>
      <xdr:rowOff>38100</xdr:rowOff>
    </xdr:from>
    <xdr:to>
      <xdr:col>6</xdr:col>
      <xdr:colOff>561975</xdr:colOff>
      <xdr:row>100</xdr:row>
      <xdr:rowOff>139700</xdr:rowOff>
    </xdr:to>
    <xdr:sp macro="" textlink="">
      <xdr:nvSpPr>
        <xdr:cNvPr id="260" name="円/楕円 259"/>
        <xdr:cNvSpPr/>
      </xdr:nvSpPr>
      <xdr:spPr>
        <a:xfrm>
          <a:off x="4584700" y="1718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99</xdr:row>
      <xdr:rowOff>162577</xdr:rowOff>
    </xdr:from>
    <xdr:ext cx="405111" cy="259045"/>
    <xdr:sp macro="" textlink="">
      <xdr:nvSpPr>
        <xdr:cNvPr id="261" name="【市民会館】&#10;有形固定資産減価償却率該当値テキスト"/>
        <xdr:cNvSpPr txBox="1"/>
      </xdr:nvSpPr>
      <xdr:spPr>
        <a:xfrm>
          <a:off x="4724400" y="1713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50.3</a:t>
          </a:r>
          <a:endParaRPr kumimoji="1" lang="ja-JP" altLang="en-US" sz="1000" b="1">
            <a:solidFill>
              <a:srgbClr val="FF0000"/>
            </a:solidFill>
            <a:latin typeface="ＭＳ Ｐゴシック"/>
          </a:endParaRPr>
        </a:p>
      </xdr:txBody>
    </xdr:sp>
    <xdr:clientData/>
  </xdr:oneCellAnchor>
  <xdr:twoCellAnchor>
    <xdr:from>
      <xdr:col>5</xdr:col>
      <xdr:colOff>307975</xdr:colOff>
      <xdr:row>101</xdr:row>
      <xdr:rowOff>44450</xdr:rowOff>
    </xdr:from>
    <xdr:to>
      <xdr:col>5</xdr:col>
      <xdr:colOff>409575</xdr:colOff>
      <xdr:row>101</xdr:row>
      <xdr:rowOff>146050</xdr:rowOff>
    </xdr:to>
    <xdr:sp macro="" textlink="">
      <xdr:nvSpPr>
        <xdr:cNvPr id="262" name="円/楕円 261"/>
        <xdr:cNvSpPr/>
      </xdr:nvSpPr>
      <xdr:spPr>
        <a:xfrm>
          <a:off x="3746500" y="1736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100</xdr:row>
      <xdr:rowOff>88900</xdr:rowOff>
    </xdr:from>
    <xdr:to>
      <xdr:col>6</xdr:col>
      <xdr:colOff>511175</xdr:colOff>
      <xdr:row>101</xdr:row>
      <xdr:rowOff>95250</xdr:rowOff>
    </xdr:to>
    <xdr:cxnSp macro="">
      <xdr:nvCxnSpPr>
        <xdr:cNvPr id="263" name="直線コネクタ 262"/>
        <xdr:cNvCxnSpPr/>
      </xdr:nvCxnSpPr>
      <xdr:spPr>
        <a:xfrm flipV="1">
          <a:off x="3797300" y="17233900"/>
          <a:ext cx="8382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99</xdr:row>
      <xdr:rowOff>162577</xdr:rowOff>
    </xdr:from>
    <xdr:ext cx="405111" cy="259045"/>
    <xdr:sp macro="" textlink="">
      <xdr:nvSpPr>
        <xdr:cNvPr id="264" name="n_1mainValue【市民会館】&#10;有形固定資産減価償却率"/>
        <xdr:cNvSpPr txBox="1"/>
      </xdr:nvSpPr>
      <xdr:spPr>
        <a:xfrm>
          <a:off x="3582043" y="1713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65" name="正方形/長方形 26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66" name="正方形/長方形 26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67" name="正方形/長方形 26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68" name="正方形/長方形 26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69" name="正方形/長方形 26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0" name="正方形/長方形 26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1" name="正方形/長方形 27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72" name="正方形/長方形 27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73" name="テキスト ボックス 27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74" name="直線コネクタ 27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275" name="テキスト ボックス 274"/>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0.220</a:t>
          </a:r>
          <a:endParaRPr kumimoji="1" lang="ja-JP" altLang="en-US" sz="1000">
            <a:latin typeface="ＭＳ Ｐゴシック"/>
          </a:endParaRPr>
        </a:p>
      </xdr:txBody>
    </xdr:sp>
    <xdr:clientData/>
  </xdr:oneCellAnchor>
  <xdr:twoCellAnchor>
    <xdr:from>
      <xdr:col>9</xdr:col>
      <xdr:colOff>422275</xdr:colOff>
      <xdr:row>108</xdr:row>
      <xdr:rowOff>152400</xdr:rowOff>
    </xdr:from>
    <xdr:to>
      <xdr:col>16</xdr:col>
      <xdr:colOff>307975</xdr:colOff>
      <xdr:row>108</xdr:row>
      <xdr:rowOff>152400</xdr:rowOff>
    </xdr:to>
    <xdr:cxnSp macro="">
      <xdr:nvCxnSpPr>
        <xdr:cNvPr id="276" name="直線コネクタ 27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277" name="テキスト ボックス 27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0.240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278" name="直線コネクタ 27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279" name="テキスト ボックス 27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0.260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280" name="直線コネクタ 27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281" name="テキスト ボックス 28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0.280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282" name="直線コネクタ 28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283" name="テキスト ボックス 28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284" name="直線コネクタ 28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285" name="テキスト ボックス 28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0.320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86" name="直線コネクタ 28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87" name="テキスト ボックス 28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0.340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8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133350</xdr:rowOff>
    </xdr:from>
    <xdr:to>
      <xdr:col>15</xdr:col>
      <xdr:colOff>180340</xdr:colOff>
      <xdr:row>107</xdr:row>
      <xdr:rowOff>19050</xdr:rowOff>
    </xdr:to>
    <xdr:cxnSp macro="">
      <xdr:nvCxnSpPr>
        <xdr:cNvPr id="289" name="直線コネクタ 288"/>
        <xdr:cNvCxnSpPr/>
      </xdr:nvCxnSpPr>
      <xdr:spPr>
        <a:xfrm flipV="1">
          <a:off x="10476865" y="17278350"/>
          <a:ext cx="0" cy="1085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22877</xdr:rowOff>
    </xdr:from>
    <xdr:ext cx="469744" cy="259045"/>
    <xdr:sp macro="" textlink="">
      <xdr:nvSpPr>
        <xdr:cNvPr id="290" name="【市民会館】&#10;一人当たり面積最小値テキスト"/>
        <xdr:cNvSpPr txBox="1"/>
      </xdr:nvSpPr>
      <xdr:spPr>
        <a:xfrm>
          <a:off x="10566400"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0.256</a:t>
          </a:r>
          <a:endParaRPr kumimoji="1" lang="ja-JP" altLang="en-US" sz="1000" b="1">
            <a:latin typeface="ＭＳ Ｐゴシック"/>
          </a:endParaRPr>
        </a:p>
      </xdr:txBody>
    </xdr:sp>
    <xdr:clientData/>
  </xdr:oneCellAnchor>
  <xdr:twoCellAnchor>
    <xdr:from>
      <xdr:col>15</xdr:col>
      <xdr:colOff>92075</xdr:colOff>
      <xdr:row>107</xdr:row>
      <xdr:rowOff>19050</xdr:rowOff>
    </xdr:from>
    <xdr:to>
      <xdr:col>15</xdr:col>
      <xdr:colOff>269875</xdr:colOff>
      <xdr:row>107</xdr:row>
      <xdr:rowOff>19050</xdr:rowOff>
    </xdr:to>
    <xdr:cxnSp macro="">
      <xdr:nvCxnSpPr>
        <xdr:cNvPr id="291" name="直線コネクタ 290"/>
        <xdr:cNvCxnSpPr/>
      </xdr:nvCxnSpPr>
      <xdr:spPr>
        <a:xfrm>
          <a:off x="10388600" y="183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80027</xdr:rowOff>
    </xdr:from>
    <xdr:ext cx="469744" cy="259045"/>
    <xdr:sp macro="" textlink="">
      <xdr:nvSpPr>
        <xdr:cNvPr id="292" name="【市民会館】&#10;一人当たり面積最大値テキスト"/>
        <xdr:cNvSpPr txBox="1"/>
      </xdr:nvSpPr>
      <xdr:spPr>
        <a:xfrm>
          <a:off x="10566400" y="1705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0.313</a:t>
          </a:r>
          <a:endParaRPr kumimoji="1" lang="ja-JP" altLang="en-US" sz="1000" b="1">
            <a:latin typeface="ＭＳ Ｐゴシック"/>
          </a:endParaRPr>
        </a:p>
      </xdr:txBody>
    </xdr:sp>
    <xdr:clientData/>
  </xdr:oneCellAnchor>
  <xdr:twoCellAnchor>
    <xdr:from>
      <xdr:col>15</xdr:col>
      <xdr:colOff>92075</xdr:colOff>
      <xdr:row>100</xdr:row>
      <xdr:rowOff>133350</xdr:rowOff>
    </xdr:from>
    <xdr:to>
      <xdr:col>15</xdr:col>
      <xdr:colOff>269875</xdr:colOff>
      <xdr:row>100</xdr:row>
      <xdr:rowOff>133350</xdr:rowOff>
    </xdr:to>
    <xdr:cxnSp macro="">
      <xdr:nvCxnSpPr>
        <xdr:cNvPr id="293" name="直線コネクタ 292"/>
        <xdr:cNvCxnSpPr/>
      </xdr:nvCxnSpPr>
      <xdr:spPr>
        <a:xfrm>
          <a:off x="10388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102</xdr:row>
      <xdr:rowOff>124477</xdr:rowOff>
    </xdr:from>
    <xdr:ext cx="469744" cy="259045"/>
    <xdr:sp macro="" textlink="">
      <xdr:nvSpPr>
        <xdr:cNvPr id="294" name="【市民会館】&#10;一人当たり面積平均値テキスト"/>
        <xdr:cNvSpPr txBox="1"/>
      </xdr:nvSpPr>
      <xdr:spPr>
        <a:xfrm>
          <a:off x="10566400" y="17612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0.285</a:t>
          </a:r>
          <a:endParaRPr kumimoji="1" lang="ja-JP" altLang="en-US" sz="1000" b="1">
            <a:solidFill>
              <a:srgbClr val="000080"/>
            </a:solidFill>
            <a:latin typeface="ＭＳ Ｐゴシック"/>
          </a:endParaRPr>
        </a:p>
      </xdr:txBody>
    </xdr:sp>
    <xdr:clientData/>
  </xdr:oneCellAnchor>
  <xdr:twoCellAnchor>
    <xdr:from>
      <xdr:col>15</xdr:col>
      <xdr:colOff>130175</xdr:colOff>
      <xdr:row>103</xdr:row>
      <xdr:rowOff>101600</xdr:rowOff>
    </xdr:from>
    <xdr:to>
      <xdr:col>15</xdr:col>
      <xdr:colOff>231775</xdr:colOff>
      <xdr:row>104</xdr:row>
      <xdr:rowOff>31750</xdr:rowOff>
    </xdr:to>
    <xdr:sp macro="" textlink="">
      <xdr:nvSpPr>
        <xdr:cNvPr id="295" name="フローチャート : 判断 294"/>
        <xdr:cNvSpPr/>
      </xdr:nvSpPr>
      <xdr:spPr>
        <a:xfrm>
          <a:off x="10426700" y="1776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25400</xdr:rowOff>
    </xdr:from>
    <xdr:to>
      <xdr:col>14</xdr:col>
      <xdr:colOff>79375</xdr:colOff>
      <xdr:row>104</xdr:row>
      <xdr:rowOff>127000</xdr:rowOff>
    </xdr:to>
    <xdr:sp macro="" textlink="">
      <xdr:nvSpPr>
        <xdr:cNvPr id="296" name="フローチャート : 判断 295"/>
        <xdr:cNvSpPr/>
      </xdr:nvSpPr>
      <xdr:spPr>
        <a:xfrm>
          <a:off x="9588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102</xdr:row>
      <xdr:rowOff>143527</xdr:rowOff>
    </xdr:from>
    <xdr:ext cx="469744" cy="259045"/>
    <xdr:sp macro="" textlink="">
      <xdr:nvSpPr>
        <xdr:cNvPr id="297" name="n_1aveValue【市民会館】&#10;一人当たり面積"/>
        <xdr:cNvSpPr txBox="1"/>
      </xdr:nvSpPr>
      <xdr:spPr>
        <a:xfrm>
          <a:off x="9391727"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0.280</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298" name="テキスト ボックス 29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99" name="テキスト ボックス 29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00" name="テキスト ボックス 29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01" name="テキスト ボックス 30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02" name="テキスト ボックス 30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106</xdr:row>
      <xdr:rowOff>139700</xdr:rowOff>
    </xdr:from>
    <xdr:to>
      <xdr:col>15</xdr:col>
      <xdr:colOff>231775</xdr:colOff>
      <xdr:row>107</xdr:row>
      <xdr:rowOff>69850</xdr:rowOff>
    </xdr:to>
    <xdr:sp macro="" textlink="">
      <xdr:nvSpPr>
        <xdr:cNvPr id="303" name="円/楕円 302"/>
        <xdr:cNvSpPr/>
      </xdr:nvSpPr>
      <xdr:spPr>
        <a:xfrm>
          <a:off x="104267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106</xdr:row>
      <xdr:rowOff>54627</xdr:rowOff>
    </xdr:from>
    <xdr:ext cx="469744" cy="259045"/>
    <xdr:sp macro="" textlink="">
      <xdr:nvSpPr>
        <xdr:cNvPr id="304" name="【市民会館】&#10;一人当たり面積該当値テキスト"/>
        <xdr:cNvSpPr txBox="1"/>
      </xdr:nvSpPr>
      <xdr:spPr>
        <a:xfrm>
          <a:off x="10566400" y="1822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0.256</a:t>
          </a:r>
          <a:endParaRPr kumimoji="1" lang="ja-JP" altLang="en-US" sz="1000" b="1">
            <a:solidFill>
              <a:srgbClr val="FF0000"/>
            </a:solidFill>
            <a:latin typeface="ＭＳ Ｐゴシック"/>
          </a:endParaRPr>
        </a:p>
      </xdr:txBody>
    </xdr:sp>
    <xdr:clientData/>
  </xdr:oneCellAnchor>
  <xdr:twoCellAnchor>
    <xdr:from>
      <xdr:col>13</xdr:col>
      <xdr:colOff>663575</xdr:colOff>
      <xdr:row>107</xdr:row>
      <xdr:rowOff>82550</xdr:rowOff>
    </xdr:from>
    <xdr:to>
      <xdr:col>14</xdr:col>
      <xdr:colOff>79375</xdr:colOff>
      <xdr:row>108</xdr:row>
      <xdr:rowOff>12700</xdr:rowOff>
    </xdr:to>
    <xdr:sp macro="" textlink="">
      <xdr:nvSpPr>
        <xdr:cNvPr id="305" name="円/楕円 304"/>
        <xdr:cNvSpPr/>
      </xdr:nvSpPr>
      <xdr:spPr>
        <a:xfrm>
          <a:off x="9588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107</xdr:row>
      <xdr:rowOff>19050</xdr:rowOff>
    </xdr:from>
    <xdr:to>
      <xdr:col>15</xdr:col>
      <xdr:colOff>180975</xdr:colOff>
      <xdr:row>107</xdr:row>
      <xdr:rowOff>133350</xdr:rowOff>
    </xdr:to>
    <xdr:cxnSp macro="">
      <xdr:nvCxnSpPr>
        <xdr:cNvPr id="306" name="直線コネクタ 305"/>
        <xdr:cNvCxnSpPr/>
      </xdr:nvCxnSpPr>
      <xdr:spPr>
        <a:xfrm flipV="1">
          <a:off x="9639300" y="183642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108</xdr:row>
      <xdr:rowOff>3827</xdr:rowOff>
    </xdr:from>
    <xdr:ext cx="469744" cy="259045"/>
    <xdr:sp macro="" textlink="">
      <xdr:nvSpPr>
        <xdr:cNvPr id="307" name="n_1mainValue【市民会館】&#10;一人当たり面積"/>
        <xdr:cNvSpPr txBox="1"/>
      </xdr:nvSpPr>
      <xdr:spPr>
        <a:xfrm>
          <a:off x="939172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0.250</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08" name="正方形/長方形 30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28</xdr:row>
      <xdr:rowOff>50800</xdr:rowOff>
    </xdr:from>
    <xdr:to>
      <xdr:col>20</xdr:col>
      <xdr:colOff>225425</xdr:colOff>
      <xdr:row>29</xdr:row>
      <xdr:rowOff>133350</xdr:rowOff>
    </xdr:to>
    <xdr:sp macro="" textlink="">
      <xdr:nvSpPr>
        <xdr:cNvPr id="309" name="正方形/長方形 308"/>
        <xdr:cNvSpPr/>
      </xdr:nvSpPr>
      <xdr:spPr>
        <a:xfrm>
          <a:off x="1244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29</xdr:row>
      <xdr:rowOff>82550</xdr:rowOff>
    </xdr:from>
    <xdr:to>
      <xdr:col>20</xdr:col>
      <xdr:colOff>225425</xdr:colOff>
      <xdr:row>30</xdr:row>
      <xdr:rowOff>165100</xdr:rowOff>
    </xdr:to>
    <xdr:sp macro="" textlink="">
      <xdr:nvSpPr>
        <xdr:cNvPr id="310" name="正方形/長方形 309"/>
        <xdr:cNvSpPr/>
      </xdr:nvSpPr>
      <xdr:spPr>
        <a:xfrm>
          <a:off x="1244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19</xdr:col>
      <xdr:colOff>657225</xdr:colOff>
      <xdr:row>28</xdr:row>
      <xdr:rowOff>50800</xdr:rowOff>
    </xdr:from>
    <xdr:to>
      <xdr:col>22</xdr:col>
      <xdr:colOff>123825</xdr:colOff>
      <xdr:row>29</xdr:row>
      <xdr:rowOff>133350</xdr:rowOff>
    </xdr:to>
    <xdr:sp macro="" textlink="">
      <xdr:nvSpPr>
        <xdr:cNvPr id="311" name="正方形/長方形 310"/>
        <xdr:cNvSpPr/>
      </xdr:nvSpPr>
      <xdr:spPr>
        <a:xfrm>
          <a:off x="1371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19</xdr:col>
      <xdr:colOff>657225</xdr:colOff>
      <xdr:row>29</xdr:row>
      <xdr:rowOff>82550</xdr:rowOff>
    </xdr:from>
    <xdr:to>
      <xdr:col>22</xdr:col>
      <xdr:colOff>123825</xdr:colOff>
      <xdr:row>30</xdr:row>
      <xdr:rowOff>165100</xdr:rowOff>
    </xdr:to>
    <xdr:sp macro="" textlink="">
      <xdr:nvSpPr>
        <xdr:cNvPr id="312" name="正方形/長方形 311"/>
        <xdr:cNvSpPr/>
      </xdr:nvSpPr>
      <xdr:spPr>
        <a:xfrm>
          <a:off x="1371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13" name="正方形/長方形 31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14" name="テキスト ボックス 31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15" name="直線コネクタ 31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16" name="テキスト ボックス 315"/>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17" name="直線コネクタ 31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18" name="テキスト ボックス 31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29.0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19" name="直線コネクタ 31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20" name="テキスト ボックス 31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21" name="直線コネクタ 32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22" name="テキスト ボックス 32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31.0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23" name="直線コネクタ 32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24" name="テキスト ボックス 32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25" name="直線コネクタ 32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86377</xdr:rowOff>
    </xdr:from>
    <xdr:ext cx="403059" cy="259045"/>
    <xdr:sp macro="" textlink="">
      <xdr:nvSpPr>
        <xdr:cNvPr id="326" name="テキスト ボックス 325"/>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27" name="直線コネクタ 32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28" name="テキスト ボックス 327"/>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2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30" name="テキスト ボックス 3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31" name="テキスト ボックス 3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32" name="テキスト ボックス 3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33" name="テキスト ボックス 3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4" name="テキスト ボックス 3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25400</xdr:rowOff>
    </xdr:from>
    <xdr:to>
      <xdr:col>23</xdr:col>
      <xdr:colOff>568325</xdr:colOff>
      <xdr:row>34</xdr:row>
      <xdr:rowOff>127000</xdr:rowOff>
    </xdr:to>
    <xdr:sp macro="" textlink="">
      <xdr:nvSpPr>
        <xdr:cNvPr id="335" name="円/楕円 334"/>
        <xdr:cNvSpPr/>
      </xdr:nvSpPr>
      <xdr:spPr>
        <a:xfrm>
          <a:off x="16268700" y="585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33</xdr:row>
      <xdr:rowOff>99077</xdr:rowOff>
    </xdr:from>
    <xdr:ext cx="405111" cy="259045"/>
    <xdr:sp macro="" textlink="">
      <xdr:nvSpPr>
        <xdr:cNvPr id="336" name="【一般廃棄物処理施設】&#10;有形固定資産減価償却率該当値テキスト"/>
        <xdr:cNvSpPr txBox="1"/>
      </xdr:nvSpPr>
      <xdr:spPr>
        <a:xfrm>
          <a:off x="16408400" y="57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32.5</a:t>
          </a:r>
          <a:endParaRPr kumimoji="1" lang="ja-JP" altLang="en-US" sz="1000" b="1">
            <a:solidFill>
              <a:srgbClr val="FF0000"/>
            </a:solidFill>
            <a:latin typeface="ＭＳ Ｐゴシック"/>
          </a:endParaRPr>
        </a:p>
      </xdr:txBody>
    </xdr:sp>
    <xdr:clientData/>
  </xdr:oneCellAnchor>
  <xdr:twoCellAnchor>
    <xdr:from>
      <xdr:col>22</xdr:col>
      <xdr:colOff>314325</xdr:colOff>
      <xdr:row>40</xdr:row>
      <xdr:rowOff>101600</xdr:rowOff>
    </xdr:from>
    <xdr:to>
      <xdr:col>22</xdr:col>
      <xdr:colOff>415925</xdr:colOff>
      <xdr:row>41</xdr:row>
      <xdr:rowOff>31750</xdr:rowOff>
    </xdr:to>
    <xdr:sp macro="" textlink="">
      <xdr:nvSpPr>
        <xdr:cNvPr id="337" name="円/楕円 336"/>
        <xdr:cNvSpPr/>
      </xdr:nvSpPr>
      <xdr:spPr>
        <a:xfrm>
          <a:off x="15430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34</xdr:row>
      <xdr:rowOff>76200</xdr:rowOff>
    </xdr:from>
    <xdr:to>
      <xdr:col>23</xdr:col>
      <xdr:colOff>517525</xdr:colOff>
      <xdr:row>40</xdr:row>
      <xdr:rowOff>152400</xdr:rowOff>
    </xdr:to>
    <xdr:cxnSp macro="">
      <xdr:nvCxnSpPr>
        <xdr:cNvPr id="338" name="直線コネクタ 337"/>
        <xdr:cNvCxnSpPr/>
      </xdr:nvCxnSpPr>
      <xdr:spPr>
        <a:xfrm flipV="1">
          <a:off x="15481300" y="5905500"/>
          <a:ext cx="838200" cy="1104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39</xdr:row>
      <xdr:rowOff>48277</xdr:rowOff>
    </xdr:from>
    <xdr:ext cx="405111" cy="259045"/>
    <xdr:sp macro="" textlink="">
      <xdr:nvSpPr>
        <xdr:cNvPr id="339" name="n_1mainValue【一般廃棄物処理施設】&#10;有形固定資産減価償却率"/>
        <xdr:cNvSpPr txBox="1"/>
      </xdr:nvSpPr>
      <xdr:spPr>
        <a:xfrm>
          <a:off x="15266043" y="6734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40" name="正方形/長方形 33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428625</xdr:colOff>
      <xdr:row>28</xdr:row>
      <xdr:rowOff>50800</xdr:rowOff>
    </xdr:from>
    <xdr:to>
      <xdr:col>28</xdr:col>
      <xdr:colOff>581025</xdr:colOff>
      <xdr:row>29</xdr:row>
      <xdr:rowOff>133350</xdr:rowOff>
    </xdr:to>
    <xdr:sp macro="" textlink="">
      <xdr:nvSpPr>
        <xdr:cNvPr id="341" name="正方形/長方形 340"/>
        <xdr:cNvSpPr/>
      </xdr:nvSpPr>
      <xdr:spPr>
        <a:xfrm>
          <a:off x="1828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29</xdr:row>
      <xdr:rowOff>82550</xdr:rowOff>
    </xdr:from>
    <xdr:to>
      <xdr:col>28</xdr:col>
      <xdr:colOff>581025</xdr:colOff>
      <xdr:row>30</xdr:row>
      <xdr:rowOff>165100</xdr:rowOff>
    </xdr:to>
    <xdr:sp macro="" textlink="">
      <xdr:nvSpPr>
        <xdr:cNvPr id="342" name="正方形/長方形 341"/>
        <xdr:cNvSpPr/>
      </xdr:nvSpPr>
      <xdr:spPr>
        <a:xfrm>
          <a:off x="1828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28</xdr:col>
      <xdr:colOff>327025</xdr:colOff>
      <xdr:row>28</xdr:row>
      <xdr:rowOff>50800</xdr:rowOff>
    </xdr:from>
    <xdr:to>
      <xdr:col>30</xdr:col>
      <xdr:colOff>479425</xdr:colOff>
      <xdr:row>29</xdr:row>
      <xdr:rowOff>133350</xdr:rowOff>
    </xdr:to>
    <xdr:sp macro="" textlink="">
      <xdr:nvSpPr>
        <xdr:cNvPr id="343" name="正方形/長方形 342"/>
        <xdr:cNvSpPr/>
      </xdr:nvSpPr>
      <xdr:spPr>
        <a:xfrm>
          <a:off x="1955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28</xdr:col>
      <xdr:colOff>327025</xdr:colOff>
      <xdr:row>29</xdr:row>
      <xdr:rowOff>82550</xdr:rowOff>
    </xdr:from>
    <xdr:to>
      <xdr:col>30</xdr:col>
      <xdr:colOff>479425</xdr:colOff>
      <xdr:row>30</xdr:row>
      <xdr:rowOff>165100</xdr:rowOff>
    </xdr:to>
    <xdr:sp macro="" textlink="">
      <xdr:nvSpPr>
        <xdr:cNvPr id="344" name="正方形/長方形 343"/>
        <xdr:cNvSpPr/>
      </xdr:nvSpPr>
      <xdr:spPr>
        <a:xfrm>
          <a:off x="1955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120,931</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45" name="正方形/長方形 34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46" name="テキスト ボックス 34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47" name="直線コネクタ 34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43</xdr:row>
      <xdr:rowOff>105427</xdr:rowOff>
    </xdr:from>
    <xdr:ext cx="531299" cy="259045"/>
    <xdr:sp macro="" textlink="">
      <xdr:nvSpPr>
        <xdr:cNvPr id="348" name="テキスト ボックス 347"/>
        <xdr:cNvSpPr txBox="1"/>
      </xdr:nvSpPr>
      <xdr:spPr>
        <a:xfrm>
          <a:off x="17756701" y="747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58,800</a:t>
          </a:r>
          <a:endParaRPr kumimoji="1" lang="ja-JP" altLang="en-US" sz="1000">
            <a:latin typeface="ＭＳ Ｐゴシック"/>
          </a:endParaRPr>
        </a:p>
      </xdr:txBody>
    </xdr:sp>
    <xdr:clientData/>
  </xdr:oneCellAnchor>
  <xdr:twoCellAnchor>
    <xdr:from>
      <xdr:col>26</xdr:col>
      <xdr:colOff>428625</xdr:colOff>
      <xdr:row>42</xdr:row>
      <xdr:rowOff>92528</xdr:rowOff>
    </xdr:from>
    <xdr:to>
      <xdr:col>33</xdr:col>
      <xdr:colOff>314325</xdr:colOff>
      <xdr:row>42</xdr:row>
      <xdr:rowOff>92528</xdr:rowOff>
    </xdr:to>
    <xdr:cxnSp macro="">
      <xdr:nvCxnSpPr>
        <xdr:cNvPr id="349" name="直線コネクタ 34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41</xdr:row>
      <xdr:rowOff>121755</xdr:rowOff>
    </xdr:from>
    <xdr:ext cx="531299" cy="259045"/>
    <xdr:sp macro="" textlink="">
      <xdr:nvSpPr>
        <xdr:cNvPr id="350" name="テキスト ボックス 349"/>
        <xdr:cNvSpPr txBox="1"/>
      </xdr:nvSpPr>
      <xdr:spPr>
        <a:xfrm>
          <a:off x="17756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59,100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51" name="直線コネクタ 35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138084</xdr:rowOff>
    </xdr:from>
    <xdr:ext cx="531299" cy="259045"/>
    <xdr:sp macro="" textlink="">
      <xdr:nvSpPr>
        <xdr:cNvPr id="352" name="テキスト ボックス 351"/>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59,400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53" name="直線コネクタ 35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37</xdr:row>
      <xdr:rowOff>154412</xdr:rowOff>
    </xdr:from>
    <xdr:ext cx="531299" cy="259045"/>
    <xdr:sp macro="" textlink="">
      <xdr:nvSpPr>
        <xdr:cNvPr id="354" name="テキスト ボックス 353"/>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59,700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55" name="直線コネクタ 35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170741</xdr:rowOff>
    </xdr:from>
    <xdr:ext cx="531299" cy="259045"/>
    <xdr:sp macro="" textlink="">
      <xdr:nvSpPr>
        <xdr:cNvPr id="356" name="テキスト ボックス 355"/>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57" name="直線コネクタ 35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15620</xdr:rowOff>
    </xdr:from>
    <xdr:ext cx="531299" cy="259045"/>
    <xdr:sp macro="" textlink="">
      <xdr:nvSpPr>
        <xdr:cNvPr id="358" name="テキスト ボックス 357"/>
        <xdr:cNvSpPr txBox="1"/>
      </xdr:nvSpPr>
      <xdr:spPr>
        <a:xfrm>
          <a:off x="17756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60,300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59" name="直線コネクタ 35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31949</xdr:rowOff>
    </xdr:from>
    <xdr:ext cx="531299" cy="259045"/>
    <xdr:sp macro="" textlink="">
      <xdr:nvSpPr>
        <xdr:cNvPr id="360" name="テキスト ボックス 359"/>
        <xdr:cNvSpPr txBox="1"/>
      </xdr:nvSpPr>
      <xdr:spPr>
        <a:xfrm>
          <a:off x="17756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61" name="直線コネクタ 36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48277</xdr:rowOff>
    </xdr:from>
    <xdr:ext cx="531299" cy="259045"/>
    <xdr:sp macro="" textlink="">
      <xdr:nvSpPr>
        <xdr:cNvPr id="362" name="テキスト ボックス 361"/>
        <xdr:cNvSpPr txBox="1"/>
      </xdr:nvSpPr>
      <xdr:spPr>
        <a:xfrm>
          <a:off x="17756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60,900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6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64" name="テキスト ボックス 36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5" name="テキスト ボックス 36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6" name="テキスト ボックス 36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7" name="テキスト ボックス 36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8" name="テキスト ボックス 36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32</xdr:row>
      <xdr:rowOff>95069</xdr:rowOff>
    </xdr:from>
    <xdr:to>
      <xdr:col>32</xdr:col>
      <xdr:colOff>238125</xdr:colOff>
      <xdr:row>33</xdr:row>
      <xdr:rowOff>25219</xdr:rowOff>
    </xdr:to>
    <xdr:sp macro="" textlink="">
      <xdr:nvSpPr>
        <xdr:cNvPr id="369" name="円/楕円 368"/>
        <xdr:cNvSpPr/>
      </xdr:nvSpPr>
      <xdr:spPr>
        <a:xfrm>
          <a:off x="22110700" y="558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31</xdr:row>
      <xdr:rowOff>168746</xdr:rowOff>
    </xdr:from>
    <xdr:ext cx="534377" cy="259045"/>
    <xdr:sp macro="" textlink="">
      <xdr:nvSpPr>
        <xdr:cNvPr id="370" name="【一般廃棄物処理施設】&#10;一人当たり有形固定資産（償却資産）額該当値テキスト"/>
        <xdr:cNvSpPr txBox="1"/>
      </xdr:nvSpPr>
      <xdr:spPr>
        <a:xfrm>
          <a:off x="22250400" y="5483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60,626</a:t>
          </a:r>
          <a:endParaRPr kumimoji="1" lang="ja-JP" altLang="en-US" sz="1000" b="1">
            <a:solidFill>
              <a:srgbClr val="FF0000"/>
            </a:solidFill>
            <a:latin typeface="ＭＳ Ｐゴシック"/>
          </a:endParaRPr>
        </a:p>
      </xdr:txBody>
    </xdr:sp>
    <xdr:clientData/>
  </xdr:oneCellAnchor>
  <xdr:twoCellAnchor>
    <xdr:from>
      <xdr:col>30</xdr:col>
      <xdr:colOff>669925</xdr:colOff>
      <xdr:row>41</xdr:row>
      <xdr:rowOff>91259</xdr:rowOff>
    </xdr:from>
    <xdr:to>
      <xdr:col>31</xdr:col>
      <xdr:colOff>85725</xdr:colOff>
      <xdr:row>42</xdr:row>
      <xdr:rowOff>21409</xdr:rowOff>
    </xdr:to>
    <xdr:sp macro="" textlink="">
      <xdr:nvSpPr>
        <xdr:cNvPr id="371" name="円/楕円 370"/>
        <xdr:cNvSpPr/>
      </xdr:nvSpPr>
      <xdr:spPr>
        <a:xfrm>
          <a:off x="21272500" y="712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32</xdr:row>
      <xdr:rowOff>145869</xdr:rowOff>
    </xdr:from>
    <xdr:to>
      <xdr:col>32</xdr:col>
      <xdr:colOff>187325</xdr:colOff>
      <xdr:row>41</xdr:row>
      <xdr:rowOff>142059</xdr:rowOff>
    </xdr:to>
    <xdr:cxnSp macro="">
      <xdr:nvCxnSpPr>
        <xdr:cNvPr id="372" name="直線コネクタ 371"/>
        <xdr:cNvCxnSpPr/>
      </xdr:nvCxnSpPr>
      <xdr:spPr>
        <a:xfrm flipV="1">
          <a:off x="21323300" y="5632269"/>
          <a:ext cx="838200" cy="153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440836</xdr:colOff>
      <xdr:row>40</xdr:row>
      <xdr:rowOff>37936</xdr:rowOff>
    </xdr:from>
    <xdr:ext cx="534377" cy="259045"/>
    <xdr:sp macro="" textlink="">
      <xdr:nvSpPr>
        <xdr:cNvPr id="373" name="n_1mainValue【一般廃棄物処理施設】&#10;一人当たり有形固定資産（償却資産）額"/>
        <xdr:cNvSpPr txBox="1"/>
      </xdr:nvSpPr>
      <xdr:spPr>
        <a:xfrm>
          <a:off x="21043411" y="6895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59,212</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74" name="正方形/長方形 37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75" name="正方形/長方形 37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76" name="正方形/長方形 37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77" name="正方形/長方形 37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8" name="正方形/長方形 37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9" name="正方形/長方形 37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80" name="正方形/長方形 37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81" name="正方形/長方形 38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82" name="テキスト ボックス 38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83" name="直線コネクタ 38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84" name="テキスト ボックス 38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85" name="直線コネクタ 38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86" name="テキスト ボックス 38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87" name="直線コネクタ 38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88" name="テキスト ボックス 38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89" name="直線コネクタ 38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90" name="テキスト ボックス 38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91" name="直線コネクタ 39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92" name="テキスト ボックス 39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93" name="直線コネクタ 39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94" name="テキスト ボックス 39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95" name="直線コネクタ 39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96" name="テキスト ボックス 39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9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38100</xdr:rowOff>
    </xdr:from>
    <xdr:to>
      <xdr:col>23</xdr:col>
      <xdr:colOff>516889</xdr:colOff>
      <xdr:row>64</xdr:row>
      <xdr:rowOff>80010</xdr:rowOff>
    </xdr:to>
    <xdr:cxnSp macro="">
      <xdr:nvCxnSpPr>
        <xdr:cNvPr id="398" name="直線コネクタ 397"/>
        <xdr:cNvCxnSpPr/>
      </xdr:nvCxnSpPr>
      <xdr:spPr>
        <a:xfrm flipV="1">
          <a:off x="16318864" y="963930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83837</xdr:rowOff>
    </xdr:from>
    <xdr:ext cx="405111" cy="259045"/>
    <xdr:sp macro="" textlink="">
      <xdr:nvSpPr>
        <xdr:cNvPr id="399" name="【保健センター・保健所】&#10;有形固定資産減価償却率最小値テキスト"/>
        <xdr:cNvSpPr txBox="1"/>
      </xdr:nvSpPr>
      <xdr:spPr>
        <a:xfrm>
          <a:off x="16408400" y="1105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23</xdr:col>
      <xdr:colOff>428625</xdr:colOff>
      <xdr:row>64</xdr:row>
      <xdr:rowOff>80010</xdr:rowOff>
    </xdr:from>
    <xdr:to>
      <xdr:col>23</xdr:col>
      <xdr:colOff>606425</xdr:colOff>
      <xdr:row>64</xdr:row>
      <xdr:rowOff>80010</xdr:rowOff>
    </xdr:to>
    <xdr:cxnSp macro="">
      <xdr:nvCxnSpPr>
        <xdr:cNvPr id="400" name="直線コネクタ 399"/>
        <xdr:cNvCxnSpPr/>
      </xdr:nvCxnSpPr>
      <xdr:spPr>
        <a:xfrm>
          <a:off x="16230600" y="1105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156227</xdr:rowOff>
    </xdr:from>
    <xdr:ext cx="405111" cy="259045"/>
    <xdr:sp macro="" textlink="">
      <xdr:nvSpPr>
        <xdr:cNvPr id="401" name="【保健センター・保健所】&#10;有形固定資産減価償却率最大値テキスト"/>
        <xdr:cNvSpPr txBox="1"/>
      </xdr:nvSpPr>
      <xdr:spPr>
        <a:xfrm>
          <a:off x="16408400" y="941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77.0</a:t>
          </a:r>
          <a:endParaRPr kumimoji="1" lang="ja-JP" altLang="en-US" sz="1000" b="1">
            <a:latin typeface="ＭＳ Ｐゴシック"/>
          </a:endParaRPr>
        </a:p>
      </xdr:txBody>
    </xdr:sp>
    <xdr:clientData/>
  </xdr:oneCellAnchor>
  <xdr:twoCellAnchor>
    <xdr:from>
      <xdr:col>23</xdr:col>
      <xdr:colOff>428625</xdr:colOff>
      <xdr:row>56</xdr:row>
      <xdr:rowOff>38100</xdr:rowOff>
    </xdr:from>
    <xdr:to>
      <xdr:col>23</xdr:col>
      <xdr:colOff>606425</xdr:colOff>
      <xdr:row>56</xdr:row>
      <xdr:rowOff>38100</xdr:rowOff>
    </xdr:to>
    <xdr:cxnSp macro="">
      <xdr:nvCxnSpPr>
        <xdr:cNvPr id="402" name="直線コネクタ 401"/>
        <xdr:cNvCxnSpPr/>
      </xdr:nvCxnSpPr>
      <xdr:spPr>
        <a:xfrm>
          <a:off x="16230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105427</xdr:rowOff>
    </xdr:from>
    <xdr:ext cx="405111" cy="259045"/>
    <xdr:sp macro="" textlink="">
      <xdr:nvSpPr>
        <xdr:cNvPr id="403" name="【保健センター・保健所】&#10;有形固定資産減価償却率平均値テキスト"/>
        <xdr:cNvSpPr txBox="1"/>
      </xdr:nvSpPr>
      <xdr:spPr>
        <a:xfrm>
          <a:off x="16408400" y="10563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47.5</a:t>
          </a:r>
          <a:endParaRPr kumimoji="1" lang="ja-JP" altLang="en-US" sz="1000" b="1">
            <a:solidFill>
              <a:srgbClr val="000080"/>
            </a:solidFill>
            <a:latin typeface="ＭＳ Ｐゴシック"/>
          </a:endParaRPr>
        </a:p>
      </xdr:txBody>
    </xdr:sp>
    <xdr:clientData/>
  </xdr:oneCellAnchor>
  <xdr:twoCellAnchor>
    <xdr:from>
      <xdr:col>23</xdr:col>
      <xdr:colOff>466725</xdr:colOff>
      <xdr:row>62</xdr:row>
      <xdr:rowOff>82550</xdr:rowOff>
    </xdr:from>
    <xdr:to>
      <xdr:col>23</xdr:col>
      <xdr:colOff>568325</xdr:colOff>
      <xdr:row>63</xdr:row>
      <xdr:rowOff>12700</xdr:rowOff>
    </xdr:to>
    <xdr:sp macro="" textlink="">
      <xdr:nvSpPr>
        <xdr:cNvPr id="404" name="フローチャート : 判断 403"/>
        <xdr:cNvSpPr/>
      </xdr:nvSpPr>
      <xdr:spPr>
        <a:xfrm>
          <a:off x="162687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62</xdr:row>
      <xdr:rowOff>158750</xdr:rowOff>
    </xdr:from>
    <xdr:to>
      <xdr:col>22</xdr:col>
      <xdr:colOff>415925</xdr:colOff>
      <xdr:row>63</xdr:row>
      <xdr:rowOff>88900</xdr:rowOff>
    </xdr:to>
    <xdr:sp macro="" textlink="">
      <xdr:nvSpPr>
        <xdr:cNvPr id="405" name="フローチャート : 判断 404"/>
        <xdr:cNvSpPr/>
      </xdr:nvSpPr>
      <xdr:spPr>
        <a:xfrm>
          <a:off x="15430500" y="1078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105427</xdr:rowOff>
    </xdr:from>
    <xdr:ext cx="405111" cy="259045"/>
    <xdr:sp macro="" textlink="">
      <xdr:nvSpPr>
        <xdr:cNvPr id="406" name="n_1aveValue【保健センター・保健所】&#10;有形固定資産減価償却率"/>
        <xdr:cNvSpPr txBox="1"/>
      </xdr:nvSpPr>
      <xdr:spPr>
        <a:xfrm>
          <a:off x="15266043" y="10563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07" name="テキスト ボックス 40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08" name="テキスト ボックス 40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9" name="テキスト ボックス 40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10" name="テキスト ボックス 40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11" name="テキスト ボックス 41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64</xdr:row>
      <xdr:rowOff>29210</xdr:rowOff>
    </xdr:from>
    <xdr:to>
      <xdr:col>23</xdr:col>
      <xdr:colOff>568325</xdr:colOff>
      <xdr:row>64</xdr:row>
      <xdr:rowOff>130810</xdr:rowOff>
    </xdr:to>
    <xdr:sp macro="" textlink="">
      <xdr:nvSpPr>
        <xdr:cNvPr id="412" name="円/楕円 411"/>
        <xdr:cNvSpPr/>
      </xdr:nvSpPr>
      <xdr:spPr>
        <a:xfrm>
          <a:off x="16268700" y="1100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63</xdr:row>
      <xdr:rowOff>115587</xdr:rowOff>
    </xdr:from>
    <xdr:ext cx="405111" cy="259045"/>
    <xdr:sp macro="" textlink="">
      <xdr:nvSpPr>
        <xdr:cNvPr id="413" name="【保健センター・保健所】&#10;有形固定資産減価償却率該当値テキスト"/>
        <xdr:cNvSpPr txBox="1"/>
      </xdr:nvSpPr>
      <xdr:spPr>
        <a:xfrm>
          <a:off x="16408400" y="10916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39.9</a:t>
          </a:r>
          <a:endParaRPr kumimoji="1" lang="ja-JP" altLang="en-US" sz="1000" b="1">
            <a:solidFill>
              <a:srgbClr val="FF0000"/>
            </a:solidFill>
            <a:latin typeface="ＭＳ Ｐゴシック"/>
          </a:endParaRPr>
        </a:p>
      </xdr:txBody>
    </xdr:sp>
    <xdr:clientData/>
  </xdr:oneCellAnchor>
  <xdr:twoCellAnchor>
    <xdr:from>
      <xdr:col>22</xdr:col>
      <xdr:colOff>314325</xdr:colOff>
      <xdr:row>64</xdr:row>
      <xdr:rowOff>101600</xdr:rowOff>
    </xdr:from>
    <xdr:to>
      <xdr:col>22</xdr:col>
      <xdr:colOff>415925</xdr:colOff>
      <xdr:row>65</xdr:row>
      <xdr:rowOff>31750</xdr:rowOff>
    </xdr:to>
    <xdr:sp macro="" textlink="">
      <xdr:nvSpPr>
        <xdr:cNvPr id="414" name="円/楕円 413"/>
        <xdr:cNvSpPr/>
      </xdr:nvSpPr>
      <xdr:spPr>
        <a:xfrm>
          <a:off x="15430500" y="1107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64</xdr:row>
      <xdr:rowOff>80010</xdr:rowOff>
    </xdr:from>
    <xdr:to>
      <xdr:col>23</xdr:col>
      <xdr:colOff>517525</xdr:colOff>
      <xdr:row>64</xdr:row>
      <xdr:rowOff>152400</xdr:rowOff>
    </xdr:to>
    <xdr:cxnSp macro="">
      <xdr:nvCxnSpPr>
        <xdr:cNvPr id="415" name="直線コネクタ 414"/>
        <xdr:cNvCxnSpPr/>
      </xdr:nvCxnSpPr>
      <xdr:spPr>
        <a:xfrm flipV="1">
          <a:off x="15481300" y="1105281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65</xdr:row>
      <xdr:rowOff>22877</xdr:rowOff>
    </xdr:from>
    <xdr:ext cx="405111" cy="259045"/>
    <xdr:sp macro="" textlink="">
      <xdr:nvSpPr>
        <xdr:cNvPr id="416" name="n_1mainValue【保健センター・保健所】&#10;有形固定資産減価償却率"/>
        <xdr:cNvSpPr txBox="1"/>
      </xdr:nvSpPr>
      <xdr:spPr>
        <a:xfrm>
          <a:off x="15266043" y="1116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17" name="正方形/長方形 41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18" name="正方形/長方形 41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19" name="正方形/長方形 41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20" name="正方形/長方形 41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21" name="正方形/長方形 42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22" name="正方形/長方形 42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23" name="正方形/長方形 42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24" name="正方形/長方形 42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25" name="テキスト ボックス 42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26" name="直線コネクタ 42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27" name="直線コネクタ 42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28" name="テキスト ボックス 42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29" name="直線コネクタ 42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30" name="テキスト ボックス 42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31" name="直線コネクタ 43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32" name="テキスト ボックス 43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33" name="直線コネクタ 43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34" name="テキスト ボックス 43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35" name="直線コネクタ 43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36" name="テキスト ボックス 43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37" name="直線コネクタ 43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38" name="テキスト ボックス 43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3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38100</xdr:rowOff>
    </xdr:from>
    <xdr:to>
      <xdr:col>32</xdr:col>
      <xdr:colOff>186689</xdr:colOff>
      <xdr:row>63</xdr:row>
      <xdr:rowOff>57150</xdr:rowOff>
    </xdr:to>
    <xdr:cxnSp macro="">
      <xdr:nvCxnSpPr>
        <xdr:cNvPr id="440" name="直線コネクタ 439"/>
        <xdr:cNvCxnSpPr/>
      </xdr:nvCxnSpPr>
      <xdr:spPr>
        <a:xfrm flipV="1">
          <a:off x="22160864" y="96393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60977</xdr:rowOff>
    </xdr:from>
    <xdr:ext cx="469744" cy="259045"/>
    <xdr:sp macro="" textlink="">
      <xdr:nvSpPr>
        <xdr:cNvPr id="441" name="【保健センター・保健所】&#10;一人当たり面積最小値テキスト"/>
        <xdr:cNvSpPr txBox="1"/>
      </xdr:nvSpPr>
      <xdr:spPr>
        <a:xfrm>
          <a:off x="222504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32</xdr:col>
      <xdr:colOff>98425</xdr:colOff>
      <xdr:row>63</xdr:row>
      <xdr:rowOff>57150</xdr:rowOff>
    </xdr:from>
    <xdr:to>
      <xdr:col>32</xdr:col>
      <xdr:colOff>276225</xdr:colOff>
      <xdr:row>63</xdr:row>
      <xdr:rowOff>57150</xdr:rowOff>
    </xdr:to>
    <xdr:cxnSp macro="">
      <xdr:nvCxnSpPr>
        <xdr:cNvPr id="442" name="直線コネクタ 441"/>
        <xdr:cNvCxnSpPr/>
      </xdr:nvCxnSpPr>
      <xdr:spPr>
        <a:xfrm>
          <a:off x="22072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156227</xdr:rowOff>
    </xdr:from>
    <xdr:ext cx="469744" cy="259045"/>
    <xdr:sp macro="" textlink="">
      <xdr:nvSpPr>
        <xdr:cNvPr id="443" name="【保健センター・保健所】&#10;一人当たり面積最大値テキスト"/>
        <xdr:cNvSpPr txBox="1"/>
      </xdr:nvSpPr>
      <xdr:spPr>
        <a:xfrm>
          <a:off x="222504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0.185</a:t>
          </a:r>
          <a:endParaRPr kumimoji="1" lang="ja-JP" altLang="en-US" sz="1000" b="1">
            <a:latin typeface="ＭＳ Ｐゴシック"/>
          </a:endParaRPr>
        </a:p>
      </xdr:txBody>
    </xdr:sp>
    <xdr:clientData/>
  </xdr:oneCellAnchor>
  <xdr:twoCellAnchor>
    <xdr:from>
      <xdr:col>32</xdr:col>
      <xdr:colOff>98425</xdr:colOff>
      <xdr:row>56</xdr:row>
      <xdr:rowOff>38100</xdr:rowOff>
    </xdr:from>
    <xdr:to>
      <xdr:col>32</xdr:col>
      <xdr:colOff>276225</xdr:colOff>
      <xdr:row>56</xdr:row>
      <xdr:rowOff>38100</xdr:rowOff>
    </xdr:to>
    <xdr:cxnSp macro="">
      <xdr:nvCxnSpPr>
        <xdr:cNvPr id="444" name="直線コネクタ 443"/>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87647</xdr:rowOff>
    </xdr:from>
    <xdr:ext cx="469744" cy="259045"/>
    <xdr:sp macro="" textlink="">
      <xdr:nvSpPr>
        <xdr:cNvPr id="445" name="【保健センター・保健所】&#10;一人当たり面積平均値テキスト"/>
        <xdr:cNvSpPr txBox="1"/>
      </xdr:nvSpPr>
      <xdr:spPr>
        <a:xfrm>
          <a:off x="22250400" y="1037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0.079</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109220</xdr:rowOff>
    </xdr:from>
    <xdr:to>
      <xdr:col>32</xdr:col>
      <xdr:colOff>238125</xdr:colOff>
      <xdr:row>61</xdr:row>
      <xdr:rowOff>39370</xdr:rowOff>
    </xdr:to>
    <xdr:sp macro="" textlink="">
      <xdr:nvSpPr>
        <xdr:cNvPr id="446" name="フローチャート : 判断 445"/>
        <xdr:cNvSpPr/>
      </xdr:nvSpPr>
      <xdr:spPr>
        <a:xfrm>
          <a:off x="22110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116840</xdr:rowOff>
    </xdr:from>
    <xdr:to>
      <xdr:col>31</xdr:col>
      <xdr:colOff>85725</xdr:colOff>
      <xdr:row>61</xdr:row>
      <xdr:rowOff>46990</xdr:rowOff>
    </xdr:to>
    <xdr:sp macro="" textlink="">
      <xdr:nvSpPr>
        <xdr:cNvPr id="447" name="フローチャート : 判断 446"/>
        <xdr:cNvSpPr/>
      </xdr:nvSpPr>
      <xdr:spPr>
        <a:xfrm>
          <a:off x="21272500" y="1040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38117</xdr:rowOff>
    </xdr:from>
    <xdr:ext cx="469744" cy="259045"/>
    <xdr:sp macro="" textlink="">
      <xdr:nvSpPr>
        <xdr:cNvPr id="448" name="n_1aveValue【保健センター・保健所】&#10;一人当たり面積"/>
        <xdr:cNvSpPr txBox="1"/>
      </xdr:nvSpPr>
      <xdr:spPr>
        <a:xfrm>
          <a:off x="21075727" y="1049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0.078</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49" name="テキスト ボックス 44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50" name="テキスト ボックス 44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51" name="テキスト ボックス 45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52" name="テキスト ボックス 45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53" name="テキスト ボックス 45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55</xdr:row>
      <xdr:rowOff>158750</xdr:rowOff>
    </xdr:from>
    <xdr:to>
      <xdr:col>32</xdr:col>
      <xdr:colOff>238125</xdr:colOff>
      <xdr:row>56</xdr:row>
      <xdr:rowOff>88900</xdr:rowOff>
    </xdr:to>
    <xdr:sp macro="" textlink="">
      <xdr:nvSpPr>
        <xdr:cNvPr id="454" name="円/楕円 453"/>
        <xdr:cNvSpPr/>
      </xdr:nvSpPr>
      <xdr:spPr>
        <a:xfrm>
          <a:off x="221107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55</xdr:row>
      <xdr:rowOff>111777</xdr:rowOff>
    </xdr:from>
    <xdr:ext cx="469744" cy="259045"/>
    <xdr:sp macro="" textlink="">
      <xdr:nvSpPr>
        <xdr:cNvPr id="455" name="【保健センター・保健所】&#10;一人当たり面積該当値テキスト"/>
        <xdr:cNvSpPr txBox="1"/>
      </xdr:nvSpPr>
      <xdr:spPr>
        <a:xfrm>
          <a:off x="22250400" y="954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0.185</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17780</xdr:rowOff>
    </xdr:from>
    <xdr:to>
      <xdr:col>31</xdr:col>
      <xdr:colOff>85725</xdr:colOff>
      <xdr:row>56</xdr:row>
      <xdr:rowOff>119380</xdr:rowOff>
    </xdr:to>
    <xdr:sp macro="" textlink="">
      <xdr:nvSpPr>
        <xdr:cNvPr id="456" name="円/楕円 455"/>
        <xdr:cNvSpPr/>
      </xdr:nvSpPr>
      <xdr:spPr>
        <a:xfrm>
          <a:off x="21272500" y="961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56</xdr:row>
      <xdr:rowOff>38100</xdr:rowOff>
    </xdr:from>
    <xdr:to>
      <xdr:col>32</xdr:col>
      <xdr:colOff>187325</xdr:colOff>
      <xdr:row>56</xdr:row>
      <xdr:rowOff>68580</xdr:rowOff>
    </xdr:to>
    <xdr:cxnSp macro="">
      <xdr:nvCxnSpPr>
        <xdr:cNvPr id="457" name="直線コネクタ 456"/>
        <xdr:cNvCxnSpPr/>
      </xdr:nvCxnSpPr>
      <xdr:spPr>
        <a:xfrm flipV="1">
          <a:off x="21323300" y="96393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54</xdr:row>
      <xdr:rowOff>135907</xdr:rowOff>
    </xdr:from>
    <xdr:ext cx="469744" cy="259045"/>
    <xdr:sp macro="" textlink="">
      <xdr:nvSpPr>
        <xdr:cNvPr id="458" name="n_1mainValue【保健センター・保健所】&#10;一人当たり面積"/>
        <xdr:cNvSpPr txBox="1"/>
      </xdr:nvSpPr>
      <xdr:spPr>
        <a:xfrm>
          <a:off x="21075727" y="939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0.181</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59" name="正方形/長方形 45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60" name="正方形/長方形 45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61" name="正方形/長方形 46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62" name="正方形/長方形 46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63" name="正方形/長方形 46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64" name="正方形/長方形 46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65" name="正方形/長方形 46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66" name="正方形/長方形 46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67" name="テキスト ボックス 46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68" name="直線コネクタ 46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69" name="テキスト ボックス 468"/>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86</xdr:row>
      <xdr:rowOff>168729</xdr:rowOff>
    </xdr:from>
    <xdr:to>
      <xdr:col>24</xdr:col>
      <xdr:colOff>644525</xdr:colOff>
      <xdr:row>86</xdr:row>
      <xdr:rowOff>168729</xdr:rowOff>
    </xdr:to>
    <xdr:cxnSp macro="">
      <xdr:nvCxnSpPr>
        <xdr:cNvPr id="470" name="直線コネクタ 46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86</xdr:row>
      <xdr:rowOff>26506</xdr:rowOff>
    </xdr:from>
    <xdr:ext cx="403059" cy="259045"/>
    <xdr:sp macro="" textlink="">
      <xdr:nvSpPr>
        <xdr:cNvPr id="471" name="テキスト ボックス 470"/>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72" name="直線コネクタ 47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73" name="テキスト ボックス 47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74" name="直線コネクタ 47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75" name="テキスト ボックス 47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76" name="直線コネクタ 47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77" name="テキスト ボックス 47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78" name="直線コネクタ 47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79" name="テキスト ボックス 47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80" name="直線コネクタ 47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108148</xdr:rowOff>
    </xdr:from>
    <xdr:ext cx="403059" cy="259045"/>
    <xdr:sp macro="" textlink="">
      <xdr:nvSpPr>
        <xdr:cNvPr id="481" name="テキスト ボックス 480"/>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82" name="直線コネクタ 48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483" name="テキスト ボックス 482"/>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8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170362</xdr:rowOff>
    </xdr:from>
    <xdr:to>
      <xdr:col>23</xdr:col>
      <xdr:colOff>516889</xdr:colOff>
      <xdr:row>85</xdr:row>
      <xdr:rowOff>144236</xdr:rowOff>
    </xdr:to>
    <xdr:cxnSp macro="">
      <xdr:nvCxnSpPr>
        <xdr:cNvPr id="485" name="直線コネクタ 484"/>
        <xdr:cNvCxnSpPr/>
      </xdr:nvCxnSpPr>
      <xdr:spPr>
        <a:xfrm flipV="1">
          <a:off x="16318864" y="13372012"/>
          <a:ext cx="0" cy="1345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148063</xdr:rowOff>
    </xdr:from>
    <xdr:ext cx="405111" cy="259045"/>
    <xdr:sp macro="" textlink="">
      <xdr:nvSpPr>
        <xdr:cNvPr id="486" name="【消防施設】&#10;有形固定資産減価償却率最小値テキスト"/>
        <xdr:cNvSpPr txBox="1"/>
      </xdr:nvSpPr>
      <xdr:spPr>
        <a:xfrm>
          <a:off x="16408400" y="1472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428625</xdr:colOff>
      <xdr:row>85</xdr:row>
      <xdr:rowOff>144236</xdr:rowOff>
    </xdr:from>
    <xdr:to>
      <xdr:col>23</xdr:col>
      <xdr:colOff>606425</xdr:colOff>
      <xdr:row>85</xdr:row>
      <xdr:rowOff>144236</xdr:rowOff>
    </xdr:to>
    <xdr:cxnSp macro="">
      <xdr:nvCxnSpPr>
        <xdr:cNvPr id="487" name="直線コネクタ 486"/>
        <xdr:cNvCxnSpPr/>
      </xdr:nvCxnSpPr>
      <xdr:spPr>
        <a:xfrm>
          <a:off x="16230600" y="147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117039</xdr:rowOff>
    </xdr:from>
    <xdr:ext cx="405111" cy="259045"/>
    <xdr:sp macro="" textlink="">
      <xdr:nvSpPr>
        <xdr:cNvPr id="488" name="【消防施設】&#10;有形固定資産減価償却率最大値テキスト"/>
        <xdr:cNvSpPr txBox="1"/>
      </xdr:nvSpPr>
      <xdr:spPr>
        <a:xfrm>
          <a:off x="16408400" y="13147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67.2</a:t>
          </a:r>
          <a:endParaRPr kumimoji="1" lang="ja-JP" altLang="en-US" sz="1000" b="1">
            <a:latin typeface="ＭＳ Ｐゴシック"/>
          </a:endParaRPr>
        </a:p>
      </xdr:txBody>
    </xdr:sp>
    <xdr:clientData/>
  </xdr:oneCellAnchor>
  <xdr:twoCellAnchor>
    <xdr:from>
      <xdr:col>23</xdr:col>
      <xdr:colOff>428625</xdr:colOff>
      <xdr:row>77</xdr:row>
      <xdr:rowOff>170362</xdr:rowOff>
    </xdr:from>
    <xdr:to>
      <xdr:col>23</xdr:col>
      <xdr:colOff>606425</xdr:colOff>
      <xdr:row>77</xdr:row>
      <xdr:rowOff>170362</xdr:rowOff>
    </xdr:to>
    <xdr:cxnSp macro="">
      <xdr:nvCxnSpPr>
        <xdr:cNvPr id="489" name="直線コネクタ 488"/>
        <xdr:cNvCxnSpPr/>
      </xdr:nvCxnSpPr>
      <xdr:spPr>
        <a:xfrm>
          <a:off x="16230600" y="1337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62428</xdr:rowOff>
    </xdr:from>
    <xdr:ext cx="405111" cy="259045"/>
    <xdr:sp macro="" textlink="">
      <xdr:nvSpPr>
        <xdr:cNvPr id="490" name="【消防施設】&#10;有形固定資産減価償却率平均値テキスト"/>
        <xdr:cNvSpPr txBox="1"/>
      </xdr:nvSpPr>
      <xdr:spPr>
        <a:xfrm>
          <a:off x="16408400" y="142927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a:t>
          </a:r>
          <a:endParaRPr kumimoji="1" lang="ja-JP" altLang="en-US" sz="1000" b="1">
            <a:solidFill>
              <a:srgbClr val="000080"/>
            </a:solidFill>
            <a:latin typeface="ＭＳ Ｐゴシック"/>
          </a:endParaRPr>
        </a:p>
      </xdr:txBody>
    </xdr:sp>
    <xdr:clientData/>
  </xdr:oneCellAnchor>
  <xdr:twoCellAnchor>
    <xdr:from>
      <xdr:col>23</xdr:col>
      <xdr:colOff>466725</xdr:colOff>
      <xdr:row>84</xdr:row>
      <xdr:rowOff>39551</xdr:rowOff>
    </xdr:from>
    <xdr:to>
      <xdr:col>23</xdr:col>
      <xdr:colOff>568325</xdr:colOff>
      <xdr:row>84</xdr:row>
      <xdr:rowOff>141151</xdr:rowOff>
    </xdr:to>
    <xdr:sp macro="" textlink="">
      <xdr:nvSpPr>
        <xdr:cNvPr id="491" name="フローチャート : 判断 490"/>
        <xdr:cNvSpPr/>
      </xdr:nvSpPr>
      <xdr:spPr>
        <a:xfrm>
          <a:off x="16268700" y="1444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84</xdr:row>
      <xdr:rowOff>121194</xdr:rowOff>
    </xdr:from>
    <xdr:to>
      <xdr:col>22</xdr:col>
      <xdr:colOff>415925</xdr:colOff>
      <xdr:row>85</xdr:row>
      <xdr:rowOff>51344</xdr:rowOff>
    </xdr:to>
    <xdr:sp macro="" textlink="">
      <xdr:nvSpPr>
        <xdr:cNvPr id="492" name="フローチャート : 判断 491"/>
        <xdr:cNvSpPr/>
      </xdr:nvSpPr>
      <xdr:spPr>
        <a:xfrm>
          <a:off x="15430500" y="1452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83</xdr:row>
      <xdr:rowOff>67871</xdr:rowOff>
    </xdr:from>
    <xdr:ext cx="405111" cy="259045"/>
    <xdr:sp macro="" textlink="">
      <xdr:nvSpPr>
        <xdr:cNvPr id="493" name="n_1aveValue【消防施設】&#10;有形固定資産減価償却率"/>
        <xdr:cNvSpPr txBox="1"/>
      </xdr:nvSpPr>
      <xdr:spPr>
        <a:xfrm>
          <a:off x="15266043" y="14298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94" name="テキスト ボックス 49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95" name="テキスト ボックス 49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96" name="テキスト ボックス 49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97" name="テキスト ボックス 49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98" name="テキスト ボックス 49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85</xdr:row>
      <xdr:rowOff>93436</xdr:rowOff>
    </xdr:from>
    <xdr:to>
      <xdr:col>23</xdr:col>
      <xdr:colOff>568325</xdr:colOff>
      <xdr:row>86</xdr:row>
      <xdr:rowOff>23586</xdr:rowOff>
    </xdr:to>
    <xdr:sp macro="" textlink="">
      <xdr:nvSpPr>
        <xdr:cNvPr id="499" name="円/楕円 498"/>
        <xdr:cNvSpPr/>
      </xdr:nvSpPr>
      <xdr:spPr>
        <a:xfrm>
          <a:off x="162687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85</xdr:row>
      <xdr:rowOff>8363</xdr:rowOff>
    </xdr:from>
    <xdr:ext cx="405111" cy="259045"/>
    <xdr:sp macro="" textlink="">
      <xdr:nvSpPr>
        <xdr:cNvPr id="500" name="【消防施設】&#10;有形固定資産減価償却率該当値テキスト"/>
        <xdr:cNvSpPr txBox="1"/>
      </xdr:nvSpPr>
      <xdr:spPr>
        <a:xfrm>
          <a:off x="16408400" y="14581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22</xdr:col>
      <xdr:colOff>314325</xdr:colOff>
      <xdr:row>86</xdr:row>
      <xdr:rowOff>363</xdr:rowOff>
    </xdr:from>
    <xdr:to>
      <xdr:col>22</xdr:col>
      <xdr:colOff>415925</xdr:colOff>
      <xdr:row>86</xdr:row>
      <xdr:rowOff>101963</xdr:rowOff>
    </xdr:to>
    <xdr:sp macro="" textlink="">
      <xdr:nvSpPr>
        <xdr:cNvPr id="501" name="円/楕円 500"/>
        <xdr:cNvSpPr/>
      </xdr:nvSpPr>
      <xdr:spPr>
        <a:xfrm>
          <a:off x="15430500" y="1474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85</xdr:row>
      <xdr:rowOff>144236</xdr:rowOff>
    </xdr:from>
    <xdr:to>
      <xdr:col>23</xdr:col>
      <xdr:colOff>517525</xdr:colOff>
      <xdr:row>86</xdr:row>
      <xdr:rowOff>51163</xdr:rowOff>
    </xdr:to>
    <xdr:cxnSp macro="">
      <xdr:nvCxnSpPr>
        <xdr:cNvPr id="502" name="直線コネクタ 501"/>
        <xdr:cNvCxnSpPr/>
      </xdr:nvCxnSpPr>
      <xdr:spPr>
        <a:xfrm flipV="1">
          <a:off x="15481300" y="14717486"/>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86</xdr:row>
      <xdr:rowOff>93090</xdr:rowOff>
    </xdr:from>
    <xdr:ext cx="405111" cy="259045"/>
    <xdr:sp macro="" textlink="">
      <xdr:nvSpPr>
        <xdr:cNvPr id="503" name="n_1mainValue【消防施設】&#10;有形固定資産減価償却率"/>
        <xdr:cNvSpPr txBox="1"/>
      </xdr:nvSpPr>
      <xdr:spPr>
        <a:xfrm>
          <a:off x="15266043" y="14837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04" name="正方形/長方形 50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05" name="正方形/長方形 50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06" name="正方形/長方形 50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07" name="正方形/長方形 50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08" name="正方形/長方形 50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09" name="正方形/長方形 50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10" name="正方形/長方形 50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11" name="正方形/長方形 51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12" name="テキスト ボックス 51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13" name="直線コネクタ 51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514" name="直線コネクタ 51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15" name="テキスト ボックス 51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16" name="直線コネクタ 51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17" name="テキスト ボックス 51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18" name="直線コネクタ 51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19" name="テキスト ボックス 51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20" name="直線コネクタ 51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21" name="テキスト ボックス 52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22" name="直線コネクタ 52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23" name="テキスト ボックス 52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2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31242</xdr:rowOff>
    </xdr:from>
    <xdr:to>
      <xdr:col>32</xdr:col>
      <xdr:colOff>186689</xdr:colOff>
      <xdr:row>85</xdr:row>
      <xdr:rowOff>81535</xdr:rowOff>
    </xdr:to>
    <xdr:cxnSp macro="">
      <xdr:nvCxnSpPr>
        <xdr:cNvPr id="525" name="直線コネクタ 524"/>
        <xdr:cNvCxnSpPr/>
      </xdr:nvCxnSpPr>
      <xdr:spPr>
        <a:xfrm flipV="1">
          <a:off x="22160864" y="13575792"/>
          <a:ext cx="0" cy="1078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85362</xdr:rowOff>
    </xdr:from>
    <xdr:ext cx="469744" cy="259045"/>
    <xdr:sp macro="" textlink="">
      <xdr:nvSpPr>
        <xdr:cNvPr id="526" name="【消防施設】&#10;一人当たり面積最小値テキスト"/>
        <xdr:cNvSpPr txBox="1"/>
      </xdr:nvSpPr>
      <xdr:spPr>
        <a:xfrm>
          <a:off x="22250400" y="1465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0.028</a:t>
          </a:r>
          <a:endParaRPr kumimoji="1" lang="ja-JP" altLang="en-US" sz="1000" b="1">
            <a:latin typeface="ＭＳ Ｐゴシック"/>
          </a:endParaRPr>
        </a:p>
      </xdr:txBody>
    </xdr:sp>
    <xdr:clientData/>
  </xdr:oneCellAnchor>
  <xdr:twoCellAnchor>
    <xdr:from>
      <xdr:col>32</xdr:col>
      <xdr:colOff>98425</xdr:colOff>
      <xdr:row>85</xdr:row>
      <xdr:rowOff>81535</xdr:rowOff>
    </xdr:from>
    <xdr:to>
      <xdr:col>32</xdr:col>
      <xdr:colOff>276225</xdr:colOff>
      <xdr:row>85</xdr:row>
      <xdr:rowOff>81535</xdr:rowOff>
    </xdr:to>
    <xdr:cxnSp macro="">
      <xdr:nvCxnSpPr>
        <xdr:cNvPr id="527" name="直線コネクタ 526"/>
        <xdr:cNvCxnSpPr/>
      </xdr:nvCxnSpPr>
      <xdr:spPr>
        <a:xfrm>
          <a:off x="22072600" y="1465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149369</xdr:rowOff>
    </xdr:from>
    <xdr:ext cx="469744" cy="259045"/>
    <xdr:sp macro="" textlink="">
      <xdr:nvSpPr>
        <xdr:cNvPr id="528" name="【消防施設】&#10;一人当たり面積最大値テキスト"/>
        <xdr:cNvSpPr txBox="1"/>
      </xdr:nvSpPr>
      <xdr:spPr>
        <a:xfrm>
          <a:off x="22250400" y="1335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0.264</a:t>
          </a:r>
          <a:endParaRPr kumimoji="1" lang="ja-JP" altLang="en-US" sz="1000" b="1">
            <a:latin typeface="ＭＳ Ｐゴシック"/>
          </a:endParaRPr>
        </a:p>
      </xdr:txBody>
    </xdr:sp>
    <xdr:clientData/>
  </xdr:oneCellAnchor>
  <xdr:twoCellAnchor>
    <xdr:from>
      <xdr:col>32</xdr:col>
      <xdr:colOff>98425</xdr:colOff>
      <xdr:row>79</xdr:row>
      <xdr:rowOff>31242</xdr:rowOff>
    </xdr:from>
    <xdr:to>
      <xdr:col>32</xdr:col>
      <xdr:colOff>276225</xdr:colOff>
      <xdr:row>79</xdr:row>
      <xdr:rowOff>31242</xdr:rowOff>
    </xdr:to>
    <xdr:cxnSp macro="">
      <xdr:nvCxnSpPr>
        <xdr:cNvPr id="529" name="直線コネクタ 528"/>
        <xdr:cNvCxnSpPr/>
      </xdr:nvCxnSpPr>
      <xdr:spPr>
        <a:xfrm>
          <a:off x="22072600" y="1357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153179</xdr:rowOff>
    </xdr:from>
    <xdr:ext cx="469744" cy="259045"/>
    <xdr:sp macro="" textlink="">
      <xdr:nvSpPr>
        <xdr:cNvPr id="530" name="【消防施設】&#10;一人当たり面積平均値テキスト"/>
        <xdr:cNvSpPr txBox="1"/>
      </xdr:nvSpPr>
      <xdr:spPr>
        <a:xfrm>
          <a:off x="22250400" y="14212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0.109</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3302</xdr:rowOff>
    </xdr:from>
    <xdr:to>
      <xdr:col>32</xdr:col>
      <xdr:colOff>238125</xdr:colOff>
      <xdr:row>83</xdr:row>
      <xdr:rowOff>104902</xdr:rowOff>
    </xdr:to>
    <xdr:sp macro="" textlink="">
      <xdr:nvSpPr>
        <xdr:cNvPr id="531" name="フローチャート : 判断 530"/>
        <xdr:cNvSpPr/>
      </xdr:nvSpPr>
      <xdr:spPr>
        <a:xfrm>
          <a:off x="22110700" y="1423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17018</xdr:rowOff>
    </xdr:from>
    <xdr:to>
      <xdr:col>31</xdr:col>
      <xdr:colOff>85725</xdr:colOff>
      <xdr:row>83</xdr:row>
      <xdr:rowOff>118618</xdr:rowOff>
    </xdr:to>
    <xdr:sp macro="" textlink="">
      <xdr:nvSpPr>
        <xdr:cNvPr id="532" name="フローチャート : 判断 531"/>
        <xdr:cNvSpPr/>
      </xdr:nvSpPr>
      <xdr:spPr>
        <a:xfrm>
          <a:off x="21272500" y="1424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109745</xdr:rowOff>
    </xdr:from>
    <xdr:ext cx="469744" cy="259045"/>
    <xdr:sp macro="" textlink="">
      <xdr:nvSpPr>
        <xdr:cNvPr id="533" name="n_1aveValue【消防施設】&#10;一人当たり面積"/>
        <xdr:cNvSpPr txBox="1"/>
      </xdr:nvSpPr>
      <xdr:spPr>
        <a:xfrm>
          <a:off x="21075727" y="1434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0.106</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34" name="テキスト ボックス 53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35" name="テキスト ボックス 53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36" name="テキスト ボックス 53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37" name="テキスト ボックス 53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38" name="テキスト ボックス 53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78</xdr:row>
      <xdr:rowOff>151892</xdr:rowOff>
    </xdr:from>
    <xdr:to>
      <xdr:col>32</xdr:col>
      <xdr:colOff>238125</xdr:colOff>
      <xdr:row>79</xdr:row>
      <xdr:rowOff>82042</xdr:rowOff>
    </xdr:to>
    <xdr:sp macro="" textlink="">
      <xdr:nvSpPr>
        <xdr:cNvPr id="539" name="円/楕円 538"/>
        <xdr:cNvSpPr/>
      </xdr:nvSpPr>
      <xdr:spPr>
        <a:xfrm>
          <a:off x="22110700" y="1352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78</xdr:row>
      <xdr:rowOff>104919</xdr:rowOff>
    </xdr:from>
    <xdr:ext cx="469744" cy="259045"/>
    <xdr:sp macro="" textlink="">
      <xdr:nvSpPr>
        <xdr:cNvPr id="540" name="【消防施設】&#10;一人当たり面積該当値テキスト"/>
        <xdr:cNvSpPr txBox="1"/>
      </xdr:nvSpPr>
      <xdr:spPr>
        <a:xfrm>
          <a:off x="22250400" y="1347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0.264</a:t>
          </a:r>
          <a:endParaRPr kumimoji="1" lang="ja-JP" altLang="en-US" sz="1000" b="1">
            <a:solidFill>
              <a:srgbClr val="FF0000"/>
            </a:solidFill>
            <a:latin typeface="ＭＳ Ｐゴシック"/>
          </a:endParaRPr>
        </a:p>
      </xdr:txBody>
    </xdr:sp>
    <xdr:clientData/>
  </xdr:oneCellAnchor>
  <xdr:twoCellAnchor>
    <xdr:from>
      <xdr:col>30</xdr:col>
      <xdr:colOff>669925</xdr:colOff>
      <xdr:row>79</xdr:row>
      <xdr:rowOff>12446</xdr:rowOff>
    </xdr:from>
    <xdr:to>
      <xdr:col>31</xdr:col>
      <xdr:colOff>85725</xdr:colOff>
      <xdr:row>79</xdr:row>
      <xdr:rowOff>114046</xdr:rowOff>
    </xdr:to>
    <xdr:sp macro="" textlink="">
      <xdr:nvSpPr>
        <xdr:cNvPr id="541" name="円/楕円 540"/>
        <xdr:cNvSpPr/>
      </xdr:nvSpPr>
      <xdr:spPr>
        <a:xfrm>
          <a:off x="21272500" y="1355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79</xdr:row>
      <xdr:rowOff>31242</xdr:rowOff>
    </xdr:from>
    <xdr:to>
      <xdr:col>32</xdr:col>
      <xdr:colOff>187325</xdr:colOff>
      <xdr:row>79</xdr:row>
      <xdr:rowOff>63246</xdr:rowOff>
    </xdr:to>
    <xdr:cxnSp macro="">
      <xdr:nvCxnSpPr>
        <xdr:cNvPr id="542" name="直線コネクタ 541"/>
        <xdr:cNvCxnSpPr/>
      </xdr:nvCxnSpPr>
      <xdr:spPr>
        <a:xfrm flipV="1">
          <a:off x="21323300" y="1357579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77</xdr:row>
      <xdr:rowOff>130573</xdr:rowOff>
    </xdr:from>
    <xdr:ext cx="469744" cy="259045"/>
    <xdr:sp macro="" textlink="">
      <xdr:nvSpPr>
        <xdr:cNvPr id="543" name="n_1mainValue【消防施設】&#10;一人当たり面積"/>
        <xdr:cNvSpPr txBox="1"/>
      </xdr:nvSpPr>
      <xdr:spPr>
        <a:xfrm>
          <a:off x="21075727" y="1333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0.257</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44" name="正方形/長方形 5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45" name="正方形/長方形 54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46" name="正方形/長方形 54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47" name="正方形/長方形 54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48" name="正方形/長方形 54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49" name="正方形/長方形 54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50" name="正方形/長方形 54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51" name="正方形/長方形 55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52" name="テキスト ボックス 55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53" name="直線コネクタ 55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54" name="テキスト ボックス 55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55" name="直線コネクタ 55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56" name="テキスト ボックス 555"/>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57" name="直線コネクタ 55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58" name="テキスト ボックス 55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59" name="直線コネクタ 55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60" name="テキスト ボックス 55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61" name="直線コネクタ 56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62" name="テキスト ボックス 56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63" name="直線コネクタ 56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64" name="テキスト ボックス 56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65" name="直線コネクタ 56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66" name="テキスト ボックス 565"/>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67" name="直線コネクタ 56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568" name="テキスト ボックス 567"/>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6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133350</xdr:rowOff>
    </xdr:from>
    <xdr:to>
      <xdr:col>23</xdr:col>
      <xdr:colOff>516889</xdr:colOff>
      <xdr:row>108</xdr:row>
      <xdr:rowOff>92529</xdr:rowOff>
    </xdr:to>
    <xdr:cxnSp macro="">
      <xdr:nvCxnSpPr>
        <xdr:cNvPr id="570" name="直線コネクタ 569"/>
        <xdr:cNvCxnSpPr/>
      </xdr:nvCxnSpPr>
      <xdr:spPr>
        <a:xfrm flipV="1">
          <a:off x="16318864" y="17449800"/>
          <a:ext cx="0" cy="1159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96356</xdr:rowOff>
    </xdr:from>
    <xdr:ext cx="405111" cy="259045"/>
    <xdr:sp macro="" textlink="">
      <xdr:nvSpPr>
        <xdr:cNvPr id="571" name="【庁舎】&#10;有形固定資産減価償却率最小値テキスト"/>
        <xdr:cNvSpPr txBox="1"/>
      </xdr:nvSpPr>
      <xdr:spPr>
        <a:xfrm>
          <a:off x="16408400" y="18612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428625</xdr:colOff>
      <xdr:row>108</xdr:row>
      <xdr:rowOff>92529</xdr:rowOff>
    </xdr:from>
    <xdr:to>
      <xdr:col>23</xdr:col>
      <xdr:colOff>606425</xdr:colOff>
      <xdr:row>108</xdr:row>
      <xdr:rowOff>92529</xdr:rowOff>
    </xdr:to>
    <xdr:cxnSp macro="">
      <xdr:nvCxnSpPr>
        <xdr:cNvPr id="572" name="直線コネクタ 571"/>
        <xdr:cNvCxnSpPr/>
      </xdr:nvCxnSpPr>
      <xdr:spPr>
        <a:xfrm>
          <a:off x="16230600" y="1860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80027</xdr:rowOff>
    </xdr:from>
    <xdr:ext cx="405111" cy="259045"/>
    <xdr:sp macro="" textlink="">
      <xdr:nvSpPr>
        <xdr:cNvPr id="573" name="【庁舎】&#10;有形固定資産減価償却率最大値テキスト"/>
        <xdr:cNvSpPr txBox="1"/>
      </xdr:nvSpPr>
      <xdr:spPr>
        <a:xfrm>
          <a:off x="16408400" y="17225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a:t>
          </a:r>
          <a:endParaRPr kumimoji="1" lang="ja-JP" altLang="en-US" sz="1000" b="1">
            <a:latin typeface="ＭＳ Ｐゴシック"/>
          </a:endParaRPr>
        </a:p>
      </xdr:txBody>
    </xdr:sp>
    <xdr:clientData/>
  </xdr:oneCellAnchor>
  <xdr:twoCellAnchor>
    <xdr:from>
      <xdr:col>23</xdr:col>
      <xdr:colOff>428625</xdr:colOff>
      <xdr:row>101</xdr:row>
      <xdr:rowOff>133350</xdr:rowOff>
    </xdr:from>
    <xdr:to>
      <xdr:col>23</xdr:col>
      <xdr:colOff>606425</xdr:colOff>
      <xdr:row>101</xdr:row>
      <xdr:rowOff>133350</xdr:rowOff>
    </xdr:to>
    <xdr:cxnSp macro="">
      <xdr:nvCxnSpPr>
        <xdr:cNvPr id="574" name="直線コネクタ 573"/>
        <xdr:cNvCxnSpPr/>
      </xdr:nvCxnSpPr>
      <xdr:spPr>
        <a:xfrm>
          <a:off x="16230600" y="1744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97263</xdr:rowOff>
    </xdr:from>
    <xdr:ext cx="405111" cy="259045"/>
    <xdr:sp macro="" textlink="">
      <xdr:nvSpPr>
        <xdr:cNvPr id="575" name="【庁舎】&#10;有形固定資産減価償却率平均値テキスト"/>
        <xdr:cNvSpPr txBox="1"/>
      </xdr:nvSpPr>
      <xdr:spPr>
        <a:xfrm>
          <a:off x="16408400" y="180995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23</xdr:col>
      <xdr:colOff>466725</xdr:colOff>
      <xdr:row>106</xdr:row>
      <xdr:rowOff>74386</xdr:rowOff>
    </xdr:from>
    <xdr:to>
      <xdr:col>23</xdr:col>
      <xdr:colOff>568325</xdr:colOff>
      <xdr:row>107</xdr:row>
      <xdr:rowOff>4536</xdr:rowOff>
    </xdr:to>
    <xdr:sp macro="" textlink="">
      <xdr:nvSpPr>
        <xdr:cNvPr id="576" name="フローチャート : 判断 575"/>
        <xdr:cNvSpPr/>
      </xdr:nvSpPr>
      <xdr:spPr>
        <a:xfrm>
          <a:off x="162687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139700</xdr:rowOff>
    </xdr:from>
    <xdr:to>
      <xdr:col>22</xdr:col>
      <xdr:colOff>415925</xdr:colOff>
      <xdr:row>103</xdr:row>
      <xdr:rowOff>69850</xdr:rowOff>
    </xdr:to>
    <xdr:sp macro="" textlink="">
      <xdr:nvSpPr>
        <xdr:cNvPr id="577" name="フローチャート : 判断 576"/>
        <xdr:cNvSpPr/>
      </xdr:nvSpPr>
      <xdr:spPr>
        <a:xfrm>
          <a:off x="15430500" y="1762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60977</xdr:rowOff>
    </xdr:from>
    <xdr:ext cx="405111" cy="259045"/>
    <xdr:sp macro="" textlink="">
      <xdr:nvSpPr>
        <xdr:cNvPr id="578" name="n_1aveValue【庁舎】&#10;有形固定資産減価償却率"/>
        <xdr:cNvSpPr txBox="1"/>
      </xdr:nvSpPr>
      <xdr:spPr>
        <a:xfrm>
          <a:off x="15266043" y="1772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79" name="テキスト ボックス 57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80" name="テキスト ボックス 57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81" name="テキスト ボックス 58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82" name="テキスト ボックス 58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83" name="テキスト ボックス 58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108</xdr:row>
      <xdr:rowOff>41729</xdr:rowOff>
    </xdr:from>
    <xdr:to>
      <xdr:col>23</xdr:col>
      <xdr:colOff>568325</xdr:colOff>
      <xdr:row>108</xdr:row>
      <xdr:rowOff>143329</xdr:rowOff>
    </xdr:to>
    <xdr:sp macro="" textlink="">
      <xdr:nvSpPr>
        <xdr:cNvPr id="584" name="円/楕円 583"/>
        <xdr:cNvSpPr/>
      </xdr:nvSpPr>
      <xdr:spPr>
        <a:xfrm>
          <a:off x="16268700" y="1855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107</xdr:row>
      <xdr:rowOff>128106</xdr:rowOff>
    </xdr:from>
    <xdr:ext cx="405111" cy="259045"/>
    <xdr:sp macro="" textlink="">
      <xdr:nvSpPr>
        <xdr:cNvPr id="585" name="【庁舎】&#10;有形固定資産減価償却率該当値テキスト"/>
        <xdr:cNvSpPr txBox="1"/>
      </xdr:nvSpPr>
      <xdr:spPr>
        <a:xfrm>
          <a:off x="16408400" y="18473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22</xdr:col>
      <xdr:colOff>314325</xdr:colOff>
      <xdr:row>99</xdr:row>
      <xdr:rowOff>82550</xdr:rowOff>
    </xdr:from>
    <xdr:to>
      <xdr:col>22</xdr:col>
      <xdr:colOff>415925</xdr:colOff>
      <xdr:row>100</xdr:row>
      <xdr:rowOff>12700</xdr:rowOff>
    </xdr:to>
    <xdr:sp macro="" textlink="">
      <xdr:nvSpPr>
        <xdr:cNvPr id="586" name="円/楕円 585"/>
        <xdr:cNvSpPr/>
      </xdr:nvSpPr>
      <xdr:spPr>
        <a:xfrm>
          <a:off x="15430500" y="1705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99</xdr:row>
      <xdr:rowOff>133350</xdr:rowOff>
    </xdr:from>
    <xdr:to>
      <xdr:col>23</xdr:col>
      <xdr:colOff>517525</xdr:colOff>
      <xdr:row>108</xdr:row>
      <xdr:rowOff>92529</xdr:rowOff>
    </xdr:to>
    <xdr:cxnSp macro="">
      <xdr:nvCxnSpPr>
        <xdr:cNvPr id="587" name="直線コネクタ 586"/>
        <xdr:cNvCxnSpPr/>
      </xdr:nvCxnSpPr>
      <xdr:spPr>
        <a:xfrm>
          <a:off x="15481300" y="17106900"/>
          <a:ext cx="838200" cy="150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98</xdr:row>
      <xdr:rowOff>29227</xdr:rowOff>
    </xdr:from>
    <xdr:ext cx="405111" cy="259045"/>
    <xdr:sp macro="" textlink="">
      <xdr:nvSpPr>
        <xdr:cNvPr id="588" name="n_1mainValue【庁舎】&#10;有形固定資産減価償却率"/>
        <xdr:cNvSpPr txBox="1"/>
      </xdr:nvSpPr>
      <xdr:spPr>
        <a:xfrm>
          <a:off x="15266043" y="1683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89" name="正方形/長方形 58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90" name="正方形/長方形 58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91" name="正方形/長方形 59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92" name="正方形/長方形 59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93" name="正方形/長方形 59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94" name="正方形/長方形 59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95" name="正方形/長方形 59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0.420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96" name="正方形/長方形 59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97" name="テキスト ボックス 59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98" name="直線コネクタ 59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99" name="テキスト ボックス 598"/>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600" name="直線コネクタ 59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601" name="テキスト ボックス 60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602" name="直線コネクタ 60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603" name="テキスト ボックス 60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604" name="直線コネクタ 60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605" name="テキスト ボックス 60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606" name="直線コネクタ 60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607" name="テキスト ボックス 60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608" name="直線コネクタ 60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609" name="テキスト ボックス 60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610" name="直線コネクタ 60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611" name="テキスト ボックス 61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12" name="直線コネクタ 6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13" name="テキスト ボックス 6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1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102</xdr:row>
      <xdr:rowOff>66402</xdr:rowOff>
    </xdr:from>
    <xdr:to>
      <xdr:col>32</xdr:col>
      <xdr:colOff>186689</xdr:colOff>
      <xdr:row>107</xdr:row>
      <xdr:rowOff>162742</xdr:rowOff>
    </xdr:to>
    <xdr:cxnSp macro="">
      <xdr:nvCxnSpPr>
        <xdr:cNvPr id="615" name="直線コネクタ 614"/>
        <xdr:cNvCxnSpPr/>
      </xdr:nvCxnSpPr>
      <xdr:spPr>
        <a:xfrm flipV="1">
          <a:off x="22160864" y="17554302"/>
          <a:ext cx="0" cy="953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166569</xdr:rowOff>
    </xdr:from>
    <xdr:ext cx="469744" cy="259045"/>
    <xdr:sp macro="" textlink="">
      <xdr:nvSpPr>
        <xdr:cNvPr id="616" name="【庁舎】&#10;一人当たり面積最小値テキスト"/>
        <xdr:cNvSpPr txBox="1"/>
      </xdr:nvSpPr>
      <xdr:spPr>
        <a:xfrm>
          <a:off x="22250400" y="1851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0.266</a:t>
          </a:r>
          <a:endParaRPr kumimoji="1" lang="ja-JP" altLang="en-US" sz="1000" b="1">
            <a:latin typeface="ＭＳ Ｐゴシック"/>
          </a:endParaRPr>
        </a:p>
      </xdr:txBody>
    </xdr:sp>
    <xdr:clientData/>
  </xdr:oneCellAnchor>
  <xdr:twoCellAnchor>
    <xdr:from>
      <xdr:col>32</xdr:col>
      <xdr:colOff>98425</xdr:colOff>
      <xdr:row>107</xdr:row>
      <xdr:rowOff>162742</xdr:rowOff>
    </xdr:from>
    <xdr:to>
      <xdr:col>32</xdr:col>
      <xdr:colOff>276225</xdr:colOff>
      <xdr:row>107</xdr:row>
      <xdr:rowOff>162742</xdr:rowOff>
    </xdr:to>
    <xdr:cxnSp macro="">
      <xdr:nvCxnSpPr>
        <xdr:cNvPr id="617" name="直線コネクタ 616"/>
        <xdr:cNvCxnSpPr/>
      </xdr:nvCxnSpPr>
      <xdr:spPr>
        <a:xfrm>
          <a:off x="22072600" y="18507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101</xdr:row>
      <xdr:rowOff>13079</xdr:rowOff>
    </xdr:from>
    <xdr:ext cx="469744" cy="259045"/>
    <xdr:sp macro="" textlink="">
      <xdr:nvSpPr>
        <xdr:cNvPr id="618" name="【庁舎】&#10;一人当たり面積最大値テキスト"/>
        <xdr:cNvSpPr txBox="1"/>
      </xdr:nvSpPr>
      <xdr:spPr>
        <a:xfrm>
          <a:off x="22250400" y="1732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0.558</a:t>
          </a:r>
          <a:endParaRPr kumimoji="1" lang="ja-JP" altLang="en-US" sz="1000" b="1">
            <a:latin typeface="ＭＳ Ｐゴシック"/>
          </a:endParaRPr>
        </a:p>
      </xdr:txBody>
    </xdr:sp>
    <xdr:clientData/>
  </xdr:oneCellAnchor>
  <xdr:twoCellAnchor>
    <xdr:from>
      <xdr:col>32</xdr:col>
      <xdr:colOff>98425</xdr:colOff>
      <xdr:row>102</xdr:row>
      <xdr:rowOff>66402</xdr:rowOff>
    </xdr:from>
    <xdr:to>
      <xdr:col>32</xdr:col>
      <xdr:colOff>276225</xdr:colOff>
      <xdr:row>102</xdr:row>
      <xdr:rowOff>66402</xdr:rowOff>
    </xdr:to>
    <xdr:cxnSp macro="">
      <xdr:nvCxnSpPr>
        <xdr:cNvPr id="619" name="直線コネクタ 618"/>
        <xdr:cNvCxnSpPr/>
      </xdr:nvCxnSpPr>
      <xdr:spPr>
        <a:xfrm>
          <a:off x="22072600" y="17554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96900</xdr:rowOff>
    </xdr:from>
    <xdr:ext cx="469744" cy="259045"/>
    <xdr:sp macro="" textlink="">
      <xdr:nvSpPr>
        <xdr:cNvPr id="620" name="【庁舎】&#10;一人当たり面積平均値テキスト"/>
        <xdr:cNvSpPr txBox="1"/>
      </xdr:nvSpPr>
      <xdr:spPr>
        <a:xfrm>
          <a:off x="22250400" y="18099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0.369</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118473</xdr:rowOff>
    </xdr:from>
    <xdr:to>
      <xdr:col>32</xdr:col>
      <xdr:colOff>238125</xdr:colOff>
      <xdr:row>106</xdr:row>
      <xdr:rowOff>48623</xdr:rowOff>
    </xdr:to>
    <xdr:sp macro="" textlink="">
      <xdr:nvSpPr>
        <xdr:cNvPr id="621" name="フローチャート : 判断 620"/>
        <xdr:cNvSpPr/>
      </xdr:nvSpPr>
      <xdr:spPr>
        <a:xfrm>
          <a:off x="221107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152763</xdr:rowOff>
    </xdr:from>
    <xdr:to>
      <xdr:col>31</xdr:col>
      <xdr:colOff>85725</xdr:colOff>
      <xdr:row>105</xdr:row>
      <xdr:rowOff>82913</xdr:rowOff>
    </xdr:to>
    <xdr:sp macro="" textlink="">
      <xdr:nvSpPr>
        <xdr:cNvPr id="622" name="フローチャート : 判断 621"/>
        <xdr:cNvSpPr/>
      </xdr:nvSpPr>
      <xdr:spPr>
        <a:xfrm>
          <a:off x="21272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74040</xdr:rowOff>
    </xdr:from>
    <xdr:ext cx="469744" cy="259045"/>
    <xdr:sp macro="" textlink="">
      <xdr:nvSpPr>
        <xdr:cNvPr id="623" name="n_1aveValue【庁舎】&#10;一人当たり面積"/>
        <xdr:cNvSpPr txBox="1"/>
      </xdr:nvSpPr>
      <xdr:spPr>
        <a:xfrm>
          <a:off x="21075727" y="18076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0.411</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24" name="テキスト ボックス 62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25" name="テキスト ボックス 62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26" name="テキスト ボックス 62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27" name="テキスト ボックス 62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28" name="テキスト ボックス 62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102</xdr:row>
      <xdr:rowOff>15602</xdr:rowOff>
    </xdr:from>
    <xdr:to>
      <xdr:col>32</xdr:col>
      <xdr:colOff>238125</xdr:colOff>
      <xdr:row>102</xdr:row>
      <xdr:rowOff>117202</xdr:rowOff>
    </xdr:to>
    <xdr:sp macro="" textlink="">
      <xdr:nvSpPr>
        <xdr:cNvPr id="629" name="円/楕円 628"/>
        <xdr:cNvSpPr/>
      </xdr:nvSpPr>
      <xdr:spPr>
        <a:xfrm>
          <a:off x="22110700" y="1750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101</xdr:row>
      <xdr:rowOff>140079</xdr:rowOff>
    </xdr:from>
    <xdr:ext cx="469744" cy="259045"/>
    <xdr:sp macro="" textlink="">
      <xdr:nvSpPr>
        <xdr:cNvPr id="630" name="【庁舎】&#10;一人当たり面積該当値テキスト"/>
        <xdr:cNvSpPr txBox="1"/>
      </xdr:nvSpPr>
      <xdr:spPr>
        <a:xfrm>
          <a:off x="22250400" y="17456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0.558</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102144</xdr:rowOff>
    </xdr:from>
    <xdr:to>
      <xdr:col>31</xdr:col>
      <xdr:colOff>85725</xdr:colOff>
      <xdr:row>100</xdr:row>
      <xdr:rowOff>32294</xdr:rowOff>
    </xdr:to>
    <xdr:sp macro="" textlink="">
      <xdr:nvSpPr>
        <xdr:cNvPr id="631" name="円/楕円 630"/>
        <xdr:cNvSpPr/>
      </xdr:nvSpPr>
      <xdr:spPr>
        <a:xfrm>
          <a:off x="21272500" y="1707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99</xdr:row>
      <xdr:rowOff>152944</xdr:rowOff>
    </xdr:from>
    <xdr:to>
      <xdr:col>32</xdr:col>
      <xdr:colOff>187325</xdr:colOff>
      <xdr:row>102</xdr:row>
      <xdr:rowOff>66402</xdr:rowOff>
    </xdr:to>
    <xdr:cxnSp macro="">
      <xdr:nvCxnSpPr>
        <xdr:cNvPr id="632" name="直線コネクタ 631"/>
        <xdr:cNvCxnSpPr/>
      </xdr:nvCxnSpPr>
      <xdr:spPr>
        <a:xfrm>
          <a:off x="21323300" y="17126494"/>
          <a:ext cx="838200" cy="427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98</xdr:row>
      <xdr:rowOff>48821</xdr:rowOff>
    </xdr:from>
    <xdr:ext cx="469744" cy="259045"/>
    <xdr:sp macro="" textlink="">
      <xdr:nvSpPr>
        <xdr:cNvPr id="633" name="n_1mainValue【庁舎】&#10;一人当たり面積"/>
        <xdr:cNvSpPr txBox="1"/>
      </xdr:nvSpPr>
      <xdr:spPr>
        <a:xfrm>
          <a:off x="21075727" y="16850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0.689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34" name="正方形/長方形 63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35" name="正方形/長方形 63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36" name="テキスト ボックス 63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住民一人当たりの施設の面積、金額をみると、どの施設も類似団体中、高い水準にあり、人口に対して施設の規模が大きいことがうかがえる。今後、公共施設等総合管理計画に基づき、個別施設計画を策定する中で、公共施設の老朽化対策を積極的に推進していくとともに、施設の統廃合についても検討し、公共施設の規模の適正化にも取り組むこととす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愛媛県愛南町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22,570
22,476
238.99
16,677,725
15,780,563
826,556
10,088,172
21,865,287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9.5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100" b="0" i="0" baseline="0">
              <a:solidFill>
                <a:schemeClr val="dk1"/>
              </a:solidFill>
              <a:effectLst/>
              <a:latin typeface="+mn-lt"/>
              <a:ea typeface="+mn-ea"/>
              <a:cs typeface="+mn-cs"/>
            </a:rPr>
            <a:t>人口の減少（前年比△</a:t>
          </a:r>
          <a:r>
            <a:rPr lang="en-US" altLang="ja-JP" sz="1100" b="0" i="0" baseline="0">
              <a:solidFill>
                <a:schemeClr val="dk1"/>
              </a:solidFill>
              <a:effectLst/>
              <a:latin typeface="+mn-lt"/>
              <a:ea typeface="+mn-ea"/>
              <a:cs typeface="+mn-cs"/>
            </a:rPr>
            <a:t>536</a:t>
          </a:r>
          <a:r>
            <a:rPr lang="ja-JP" altLang="ja-JP" sz="1100" b="0" i="0" baseline="0">
              <a:solidFill>
                <a:schemeClr val="dk1"/>
              </a:solidFill>
              <a:effectLst/>
              <a:latin typeface="+mn-lt"/>
              <a:ea typeface="+mn-ea"/>
              <a:cs typeface="+mn-cs"/>
            </a:rPr>
            <a:t>人）や高い高齢化率</a:t>
          </a:r>
          <a:r>
            <a:rPr lang="ja-JP" altLang="ja-JP" sz="1100" b="0" i="0" baseline="0">
              <a:solidFill>
                <a:sysClr val="windowText" lastClr="000000"/>
              </a:solidFill>
              <a:effectLst/>
              <a:latin typeface="+mn-lt"/>
              <a:ea typeface="+mn-ea"/>
              <a:cs typeface="+mn-cs"/>
            </a:rPr>
            <a:t>（平成</a:t>
          </a:r>
          <a:r>
            <a:rPr lang="en-US" altLang="ja-JP" sz="1100" b="0" i="0" baseline="0">
              <a:solidFill>
                <a:sysClr val="windowText" lastClr="000000"/>
              </a:solidFill>
              <a:effectLst/>
              <a:latin typeface="+mn-lt"/>
              <a:ea typeface="+mn-ea"/>
              <a:cs typeface="+mn-cs"/>
            </a:rPr>
            <a:t>28</a:t>
          </a:r>
          <a:r>
            <a:rPr lang="ja-JP" altLang="ja-JP" sz="1100" b="0" i="0" baseline="0">
              <a:solidFill>
                <a:sysClr val="windowText" lastClr="000000"/>
              </a:solidFill>
              <a:effectLst/>
              <a:latin typeface="+mn-lt"/>
              <a:ea typeface="+mn-ea"/>
              <a:cs typeface="+mn-cs"/>
            </a:rPr>
            <a:t>年度末</a:t>
          </a:r>
          <a:r>
            <a:rPr lang="en-US" altLang="ja-JP" sz="1100" b="0" i="0" baseline="0">
              <a:solidFill>
                <a:sysClr val="windowText" lastClr="000000"/>
              </a:solidFill>
              <a:effectLst/>
              <a:latin typeface="+mn-lt"/>
              <a:ea typeface="+mn-ea"/>
              <a:cs typeface="+mn-cs"/>
            </a:rPr>
            <a:t>40.18</a:t>
          </a:r>
          <a:r>
            <a:rPr lang="ja-JP" altLang="ja-JP" sz="1100" b="0" i="0" baseline="0">
              <a:solidFill>
                <a:sysClr val="windowText" lastClr="000000"/>
              </a:solidFill>
              <a:effectLst/>
              <a:latin typeface="+mn-lt"/>
              <a:ea typeface="+mn-ea"/>
              <a:cs typeface="+mn-cs"/>
            </a:rPr>
            <a:t>％　県平均</a:t>
          </a:r>
          <a:r>
            <a:rPr lang="en-US" altLang="ja-JP" sz="1100" b="0" i="0" baseline="0">
              <a:solidFill>
                <a:sysClr val="windowText" lastClr="000000"/>
              </a:solidFill>
              <a:effectLst/>
              <a:latin typeface="+mn-lt"/>
              <a:ea typeface="+mn-ea"/>
              <a:cs typeface="+mn-cs"/>
            </a:rPr>
            <a:t>31.01</a:t>
          </a:r>
          <a:r>
            <a:rPr lang="ja-JP" altLang="ja-JP" sz="1100" b="0" i="0" baseline="0">
              <a:solidFill>
                <a:sysClr val="windowText" lastClr="000000"/>
              </a:solidFill>
              <a:effectLst/>
              <a:latin typeface="+mn-lt"/>
              <a:ea typeface="+mn-ea"/>
              <a:cs typeface="+mn-cs"/>
            </a:rPr>
            <a:t>％）に加え</a:t>
          </a:r>
          <a:r>
            <a:rPr lang="ja-JP" altLang="ja-JP" sz="1100" b="0" i="0" baseline="0">
              <a:solidFill>
                <a:schemeClr val="dk1"/>
              </a:solidFill>
              <a:effectLst/>
              <a:latin typeface="+mn-lt"/>
              <a:ea typeface="+mn-ea"/>
              <a:cs typeface="+mn-cs"/>
            </a:rPr>
            <a:t>、長引く景気低迷等による影響を受け、</a:t>
          </a:r>
          <a:r>
            <a:rPr lang="en-US" altLang="ja-JP" sz="1100" b="0" i="0" baseline="0">
              <a:solidFill>
                <a:schemeClr val="dk1"/>
              </a:solidFill>
              <a:effectLst/>
              <a:latin typeface="+mn-lt"/>
              <a:ea typeface="+mn-ea"/>
              <a:cs typeface="+mn-cs"/>
            </a:rPr>
            <a:t>0.23</a:t>
          </a:r>
          <a:r>
            <a:rPr lang="ja-JP" altLang="ja-JP" sz="1100" b="0" i="0" baseline="0">
              <a:solidFill>
                <a:schemeClr val="dk1"/>
              </a:solidFill>
              <a:effectLst/>
              <a:latin typeface="+mn-lt"/>
              <a:ea typeface="+mn-ea"/>
              <a:cs typeface="+mn-cs"/>
            </a:rPr>
            <a:t>と類似団体でも最下位に位置している。そのため、行政評価の実施や施設の統廃合等により経常的な経費の節減に努めるとともに、投資的経費についても、事業の優先度・重要度を考慮し、身の丈にあった事業の実施に努める。また、町税徴収体制の強化、町有財産の有効活用など自主財源の安定確保にもより一層努めていく。</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124883</xdr:rowOff>
    </xdr:to>
    <xdr:cxnSp macro="">
      <xdr:nvCxnSpPr>
        <xdr:cNvPr id="63" name="直線コネクタ 62"/>
        <xdr:cNvCxnSpPr/>
      </xdr:nvCxnSpPr>
      <xdr:spPr>
        <a:xfrm flipV="1">
          <a:off x="4953000" y="6261100"/>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96960</xdr:rowOff>
    </xdr:from>
    <xdr:ext cx="762000" cy="259045"/>
    <xdr:sp macro="" textlink="">
      <xdr:nvSpPr>
        <xdr:cNvPr id="64"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44</xdr:row>
      <xdr:rowOff>124883</xdr:rowOff>
    </xdr:from>
    <xdr:to>
      <xdr:col>7</xdr:col>
      <xdr:colOff>241300</xdr:colOff>
      <xdr:row>44</xdr:row>
      <xdr:rowOff>124883</xdr:rowOff>
    </xdr:to>
    <xdr:cxnSp macro="">
      <xdr:nvCxnSpPr>
        <xdr:cNvPr id="65" name="直線コネクタ 64"/>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0.58</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124883</xdr:rowOff>
    </xdr:from>
    <xdr:to>
      <xdr:col>7</xdr:col>
      <xdr:colOff>152400</xdr:colOff>
      <xdr:row>44</xdr:row>
      <xdr:rowOff>124883</xdr:rowOff>
    </xdr:to>
    <xdr:cxnSp macro="">
      <xdr:nvCxnSpPr>
        <xdr:cNvPr id="68" name="直線コネクタ 67"/>
        <xdr:cNvCxnSpPr/>
      </xdr:nvCxnSpPr>
      <xdr:spPr>
        <a:xfrm>
          <a:off x="4114800" y="76686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82144</xdr:rowOff>
    </xdr:from>
    <xdr:ext cx="762000" cy="259045"/>
    <xdr:sp macro="" textlink="">
      <xdr:nvSpPr>
        <xdr:cNvPr id="69"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70" name="フローチャート : 判断 69"/>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124883</xdr:rowOff>
    </xdr:from>
    <xdr:to>
      <xdr:col>6</xdr:col>
      <xdr:colOff>0</xdr:colOff>
      <xdr:row>44</xdr:row>
      <xdr:rowOff>124883</xdr:rowOff>
    </xdr:to>
    <xdr:cxnSp macro="">
      <xdr:nvCxnSpPr>
        <xdr:cNvPr id="71" name="直線コネクタ 70"/>
        <xdr:cNvCxnSpPr/>
      </xdr:nvCxnSpPr>
      <xdr:spPr>
        <a:xfrm>
          <a:off x="3225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105833</xdr:rowOff>
    </xdr:from>
    <xdr:to>
      <xdr:col>6</xdr:col>
      <xdr:colOff>50800</xdr:colOff>
      <xdr:row>42</xdr:row>
      <xdr:rowOff>35983</xdr:rowOff>
    </xdr:to>
    <xdr:sp macro="" textlink="">
      <xdr:nvSpPr>
        <xdr:cNvPr id="72" name="フローチャート : 判断 71"/>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46160</xdr:rowOff>
    </xdr:from>
    <xdr:ext cx="736600" cy="259045"/>
    <xdr:sp macro="" textlink="">
      <xdr:nvSpPr>
        <xdr:cNvPr id="73" name="テキスト ボックス 72"/>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124883</xdr:rowOff>
    </xdr:from>
    <xdr:to>
      <xdr:col>4</xdr:col>
      <xdr:colOff>482600</xdr:colOff>
      <xdr:row>44</xdr:row>
      <xdr:rowOff>124883</xdr:rowOff>
    </xdr:to>
    <xdr:cxnSp macro="">
      <xdr:nvCxnSpPr>
        <xdr:cNvPr id="74" name="直線コネクタ 73"/>
        <xdr:cNvCxnSpPr/>
      </xdr:nvCxnSpPr>
      <xdr:spPr>
        <a:xfrm>
          <a:off x="2336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156633</xdr:rowOff>
    </xdr:from>
    <xdr:to>
      <xdr:col>4</xdr:col>
      <xdr:colOff>533400</xdr:colOff>
      <xdr:row>41</xdr:row>
      <xdr:rowOff>86783</xdr:rowOff>
    </xdr:to>
    <xdr:sp macro="" textlink="">
      <xdr:nvSpPr>
        <xdr:cNvPr id="75" name="フローチャート : 判断 74"/>
        <xdr:cNvSpPr/>
      </xdr:nvSpPr>
      <xdr:spPr>
        <a:xfrm>
          <a:off x="3175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96960</xdr:rowOff>
    </xdr:from>
    <xdr:ext cx="762000" cy="259045"/>
    <xdr:sp macro="" textlink="">
      <xdr:nvSpPr>
        <xdr:cNvPr id="76" name="テキスト ボックス 75"/>
        <xdr:cNvSpPr txBox="1"/>
      </xdr:nvSpPr>
      <xdr:spPr>
        <a:xfrm>
          <a:off x="2844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0.38</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124883</xdr:rowOff>
    </xdr:from>
    <xdr:to>
      <xdr:col>3</xdr:col>
      <xdr:colOff>279400</xdr:colOff>
      <xdr:row>44</xdr:row>
      <xdr:rowOff>165100</xdr:rowOff>
    </xdr:to>
    <xdr:cxnSp macro="">
      <xdr:nvCxnSpPr>
        <xdr:cNvPr id="77" name="直線コネクタ 76"/>
        <xdr:cNvCxnSpPr/>
      </xdr:nvCxnSpPr>
      <xdr:spPr>
        <a:xfrm flipV="1">
          <a:off x="1447800" y="76686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156633</xdr:rowOff>
    </xdr:from>
    <xdr:to>
      <xdr:col>3</xdr:col>
      <xdr:colOff>330200</xdr:colOff>
      <xdr:row>41</xdr:row>
      <xdr:rowOff>86783</xdr:rowOff>
    </xdr:to>
    <xdr:sp macro="" textlink="">
      <xdr:nvSpPr>
        <xdr:cNvPr id="78" name="フローチャート : 判断 77"/>
        <xdr:cNvSpPr/>
      </xdr:nvSpPr>
      <xdr:spPr>
        <a:xfrm>
          <a:off x="2286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96960</xdr:rowOff>
    </xdr:from>
    <xdr:ext cx="762000" cy="259045"/>
    <xdr:sp macro="" textlink="">
      <xdr:nvSpPr>
        <xdr:cNvPr id="79" name="テキスト ボックス 78"/>
        <xdr:cNvSpPr txBox="1"/>
      </xdr:nvSpPr>
      <xdr:spPr>
        <a:xfrm>
          <a:off x="1955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0.38</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65617</xdr:rowOff>
    </xdr:from>
    <xdr:to>
      <xdr:col>2</xdr:col>
      <xdr:colOff>127000</xdr:colOff>
      <xdr:row>41</xdr:row>
      <xdr:rowOff>167217</xdr:rowOff>
    </xdr:to>
    <xdr:sp macro="" textlink="">
      <xdr:nvSpPr>
        <xdr:cNvPr id="80" name="フローチャート : 判断 79"/>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5944</xdr:rowOff>
    </xdr:from>
    <xdr:ext cx="762000" cy="259045"/>
    <xdr:sp macro="" textlink="">
      <xdr:nvSpPr>
        <xdr:cNvPr id="81" name="テキスト ボックス 80"/>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74083</xdr:rowOff>
    </xdr:from>
    <xdr:to>
      <xdr:col>7</xdr:col>
      <xdr:colOff>203200</xdr:colOff>
      <xdr:row>45</xdr:row>
      <xdr:rowOff>4233</xdr:rowOff>
    </xdr:to>
    <xdr:sp macro="" textlink="">
      <xdr:nvSpPr>
        <xdr:cNvPr id="87" name="円/楕円 86"/>
        <xdr:cNvSpPr/>
      </xdr:nvSpPr>
      <xdr:spPr>
        <a:xfrm>
          <a:off x="49022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141410</xdr:rowOff>
    </xdr:from>
    <xdr:ext cx="762000" cy="259045"/>
    <xdr:sp macro="" textlink="">
      <xdr:nvSpPr>
        <xdr:cNvPr id="88" name="財政力該当値テキスト"/>
        <xdr:cNvSpPr txBox="1"/>
      </xdr:nvSpPr>
      <xdr:spPr>
        <a:xfrm>
          <a:off x="5041900" y="751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74083</xdr:rowOff>
    </xdr:from>
    <xdr:to>
      <xdr:col>6</xdr:col>
      <xdr:colOff>50800</xdr:colOff>
      <xdr:row>45</xdr:row>
      <xdr:rowOff>4233</xdr:rowOff>
    </xdr:to>
    <xdr:sp macro="" textlink="">
      <xdr:nvSpPr>
        <xdr:cNvPr id="89" name="円/楕円 88"/>
        <xdr:cNvSpPr/>
      </xdr:nvSpPr>
      <xdr:spPr>
        <a:xfrm>
          <a:off x="4064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160460</xdr:rowOff>
    </xdr:from>
    <xdr:ext cx="736600" cy="259045"/>
    <xdr:sp macro="" textlink="">
      <xdr:nvSpPr>
        <xdr:cNvPr id="90" name="テキスト ボックス 89"/>
        <xdr:cNvSpPr txBox="1"/>
      </xdr:nvSpPr>
      <xdr:spPr>
        <a:xfrm>
          <a:off x="3733800" y="770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74083</xdr:rowOff>
    </xdr:from>
    <xdr:to>
      <xdr:col>4</xdr:col>
      <xdr:colOff>533400</xdr:colOff>
      <xdr:row>45</xdr:row>
      <xdr:rowOff>4233</xdr:rowOff>
    </xdr:to>
    <xdr:sp macro="" textlink="">
      <xdr:nvSpPr>
        <xdr:cNvPr id="91" name="円/楕円 90"/>
        <xdr:cNvSpPr/>
      </xdr:nvSpPr>
      <xdr:spPr>
        <a:xfrm>
          <a:off x="3175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160460</xdr:rowOff>
    </xdr:from>
    <xdr:ext cx="762000" cy="259045"/>
    <xdr:sp macro="" textlink="">
      <xdr:nvSpPr>
        <xdr:cNvPr id="92" name="テキスト ボックス 91"/>
        <xdr:cNvSpPr txBox="1"/>
      </xdr:nvSpPr>
      <xdr:spPr>
        <a:xfrm>
          <a:off x="2844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74083</xdr:rowOff>
    </xdr:from>
    <xdr:to>
      <xdr:col>3</xdr:col>
      <xdr:colOff>330200</xdr:colOff>
      <xdr:row>45</xdr:row>
      <xdr:rowOff>4233</xdr:rowOff>
    </xdr:to>
    <xdr:sp macro="" textlink="">
      <xdr:nvSpPr>
        <xdr:cNvPr id="93" name="円/楕円 92"/>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160460</xdr:rowOff>
    </xdr:from>
    <xdr:ext cx="762000" cy="259045"/>
    <xdr:sp macro="" textlink="">
      <xdr:nvSpPr>
        <xdr:cNvPr id="94" name="テキスト ボックス 93"/>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114300</xdr:rowOff>
    </xdr:from>
    <xdr:to>
      <xdr:col>2</xdr:col>
      <xdr:colOff>127000</xdr:colOff>
      <xdr:row>45</xdr:row>
      <xdr:rowOff>44450</xdr:rowOff>
    </xdr:to>
    <xdr:sp macro="" textlink="">
      <xdr:nvSpPr>
        <xdr:cNvPr id="95" name="円/楕円 94"/>
        <xdr:cNvSpPr/>
      </xdr:nvSpPr>
      <xdr:spPr>
        <a:xfrm>
          <a:off x="1397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29227</xdr:rowOff>
    </xdr:from>
    <xdr:ext cx="762000" cy="259045"/>
    <xdr:sp macro="" textlink="">
      <xdr:nvSpPr>
        <xdr:cNvPr id="96" name="テキスト ボックス 95"/>
        <xdr:cNvSpPr txBox="1"/>
      </xdr:nvSpPr>
      <xdr:spPr>
        <a:xfrm>
          <a:off x="1066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300">
              <a:latin typeface="ＭＳ Ｐゴシック"/>
            </a:rPr>
            <a:t>  </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年度の</a:t>
          </a:r>
          <a:r>
            <a:rPr lang="en-US" altLang="ja-JP" sz="1100" b="0" i="0" baseline="0">
              <a:solidFill>
                <a:schemeClr val="dk1"/>
              </a:solidFill>
              <a:effectLst/>
              <a:latin typeface="+mn-lt"/>
              <a:ea typeface="+mn-ea"/>
              <a:cs typeface="+mn-cs"/>
            </a:rPr>
            <a:t>83.7</a:t>
          </a:r>
          <a:r>
            <a:rPr lang="ja-JP" altLang="ja-JP" sz="1100" b="0" i="0" baseline="0">
              <a:solidFill>
                <a:schemeClr val="dk1"/>
              </a:solidFill>
              <a:effectLst/>
              <a:latin typeface="+mn-lt"/>
              <a:ea typeface="+mn-ea"/>
              <a:cs typeface="+mn-cs"/>
            </a:rPr>
            <a:t>％と比較して</a:t>
          </a:r>
          <a:r>
            <a:rPr lang="en-US" altLang="ja-JP" sz="1100" b="0" i="0" baseline="0">
              <a:solidFill>
                <a:schemeClr val="dk1"/>
              </a:solidFill>
              <a:effectLst/>
              <a:latin typeface="+mn-lt"/>
              <a:ea typeface="+mn-ea"/>
              <a:cs typeface="+mn-cs"/>
            </a:rPr>
            <a:t>4.5</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上昇した</a:t>
          </a:r>
          <a:r>
            <a:rPr lang="ja-JP" altLang="ja-JP" sz="1100" b="0" i="0" baseline="0">
              <a:solidFill>
                <a:schemeClr val="dk1"/>
              </a:solidFill>
              <a:effectLst/>
              <a:latin typeface="+mn-lt"/>
              <a:ea typeface="+mn-ea"/>
              <a:cs typeface="+mn-cs"/>
            </a:rPr>
            <a:t>。</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a:t>
          </a:r>
          <a:r>
            <a:rPr lang="ja-JP" altLang="ja-JP" sz="1100" b="0" i="0" baseline="0">
              <a:solidFill>
                <a:sysClr val="windowText" lastClr="000000"/>
              </a:solidFill>
              <a:effectLst/>
              <a:latin typeface="+mn-lt"/>
              <a:ea typeface="+mn-ea"/>
              <a:cs typeface="+mn-cs"/>
            </a:rPr>
            <a:t>主な要因としては、</a:t>
          </a:r>
          <a:r>
            <a:rPr lang="ja-JP" altLang="en-US" sz="1100" b="0" i="0" baseline="0">
              <a:solidFill>
                <a:sysClr val="windowText" lastClr="000000"/>
              </a:solidFill>
              <a:effectLst/>
              <a:latin typeface="+mn-lt"/>
              <a:ea typeface="+mn-ea"/>
              <a:cs typeface="+mn-cs"/>
            </a:rPr>
            <a:t>地方交付税の段階的縮減等による普通交付税（臨時財政対策債含む）の減収（△</a:t>
          </a:r>
          <a:r>
            <a:rPr lang="en-US" altLang="ja-JP" sz="1100" b="0" i="0" baseline="0">
              <a:solidFill>
                <a:sysClr val="windowText" lastClr="000000"/>
              </a:solidFill>
              <a:effectLst/>
              <a:latin typeface="+mn-lt"/>
              <a:ea typeface="+mn-ea"/>
              <a:cs typeface="+mn-cs"/>
            </a:rPr>
            <a:t>413,433</a:t>
          </a:r>
          <a:r>
            <a:rPr lang="ja-JP" altLang="en-US" sz="1100" b="0" i="0" baseline="0">
              <a:solidFill>
                <a:sysClr val="windowText" lastClr="000000"/>
              </a:solidFill>
              <a:effectLst/>
              <a:latin typeface="+mn-lt"/>
              <a:ea typeface="+mn-ea"/>
              <a:cs typeface="+mn-cs"/>
            </a:rPr>
            <a:t>千円）により、分母となる経常一般財源が減少したこと、臨時職員賃金の増加などによる物件費</a:t>
          </a:r>
          <a:r>
            <a:rPr lang="ja-JP" altLang="ja-JP" sz="1100" b="0" i="0" baseline="0">
              <a:solidFill>
                <a:sysClr val="windowText" lastClr="000000"/>
              </a:solidFill>
              <a:effectLst/>
              <a:latin typeface="+mn-lt"/>
              <a:ea typeface="+mn-ea"/>
              <a:cs typeface="+mn-cs"/>
            </a:rPr>
            <a:t>の</a:t>
          </a:r>
          <a:r>
            <a:rPr lang="ja-JP" altLang="en-US" sz="1100" b="0" i="0" baseline="0">
              <a:solidFill>
                <a:sysClr val="windowText" lastClr="000000"/>
              </a:solidFill>
              <a:effectLst/>
              <a:latin typeface="+mn-lt"/>
              <a:ea typeface="+mn-ea"/>
              <a:cs typeface="+mn-cs"/>
            </a:rPr>
            <a:t>増</a:t>
          </a:r>
          <a:r>
            <a:rPr lang="ja-JP" altLang="ja-JP" sz="1100" b="0" i="0" baseline="0">
              <a:solidFill>
                <a:sysClr val="windowText" lastClr="000000"/>
              </a:solidFill>
              <a:effectLst/>
              <a:latin typeface="+mn-lt"/>
              <a:ea typeface="+mn-ea"/>
              <a:cs typeface="+mn-cs"/>
            </a:rPr>
            <a:t>（前年度比</a:t>
          </a:r>
          <a:r>
            <a:rPr lang="en-US" altLang="ja-JP" sz="1100" b="0" i="0" baseline="0">
              <a:solidFill>
                <a:sysClr val="windowText" lastClr="000000"/>
              </a:solidFill>
              <a:effectLst/>
              <a:latin typeface="+mn-lt"/>
              <a:ea typeface="+mn-ea"/>
              <a:cs typeface="+mn-cs"/>
            </a:rPr>
            <a:t>99,961</a:t>
          </a:r>
          <a:r>
            <a:rPr lang="ja-JP" altLang="ja-JP" sz="1100" b="0" i="0" baseline="0">
              <a:solidFill>
                <a:sysClr val="windowText" lastClr="000000"/>
              </a:solidFill>
              <a:effectLst/>
              <a:latin typeface="+mn-lt"/>
              <a:ea typeface="+mn-ea"/>
              <a:cs typeface="+mn-cs"/>
            </a:rPr>
            <a:t>千円）</a:t>
          </a:r>
          <a:r>
            <a:rPr lang="ja-JP" altLang="en-US" sz="1100" b="0" i="0" baseline="0">
              <a:solidFill>
                <a:sysClr val="windowText" lastClr="000000"/>
              </a:solidFill>
              <a:effectLst/>
              <a:latin typeface="+mn-lt"/>
              <a:ea typeface="+mn-ea"/>
              <a:cs typeface="+mn-cs"/>
            </a:rPr>
            <a:t>、病院事業会計補助金</a:t>
          </a:r>
          <a:r>
            <a:rPr lang="ja-JP" altLang="ja-JP" sz="1100" b="0" i="0" baseline="0">
              <a:solidFill>
                <a:sysClr val="windowText" lastClr="000000"/>
              </a:solidFill>
              <a:effectLst/>
              <a:latin typeface="+mn-lt"/>
              <a:ea typeface="+mn-ea"/>
              <a:cs typeface="+mn-cs"/>
            </a:rPr>
            <a:t>や</a:t>
          </a:r>
          <a:r>
            <a:rPr lang="ja-JP" altLang="en-US" sz="1100" b="0" i="0" baseline="0">
              <a:solidFill>
                <a:sysClr val="windowText" lastClr="000000"/>
              </a:solidFill>
              <a:effectLst/>
              <a:latin typeface="+mn-lt"/>
              <a:ea typeface="+mn-ea"/>
              <a:cs typeface="+mn-cs"/>
            </a:rPr>
            <a:t>宇和島地区広域事務組合負担金の増加などによる補助費</a:t>
          </a:r>
          <a:r>
            <a:rPr lang="ja-JP" altLang="ja-JP" sz="1100" b="0" i="0" baseline="0">
              <a:solidFill>
                <a:sysClr val="windowText" lastClr="000000"/>
              </a:solidFill>
              <a:effectLst/>
              <a:latin typeface="+mn-lt"/>
              <a:ea typeface="+mn-ea"/>
              <a:cs typeface="+mn-cs"/>
            </a:rPr>
            <a:t>の</a:t>
          </a:r>
          <a:r>
            <a:rPr lang="ja-JP" altLang="en-US" sz="1100" b="0" i="0" baseline="0">
              <a:solidFill>
                <a:sysClr val="windowText" lastClr="000000"/>
              </a:solidFill>
              <a:effectLst/>
              <a:latin typeface="+mn-lt"/>
              <a:ea typeface="+mn-ea"/>
              <a:cs typeface="+mn-cs"/>
            </a:rPr>
            <a:t>増</a:t>
          </a:r>
          <a:r>
            <a:rPr lang="ja-JP" altLang="ja-JP" sz="1100" b="0" i="0" baseline="0">
              <a:solidFill>
                <a:sysClr val="windowText" lastClr="000000"/>
              </a:solidFill>
              <a:effectLst/>
              <a:latin typeface="+mn-lt"/>
              <a:ea typeface="+mn-ea"/>
              <a:cs typeface="+mn-cs"/>
            </a:rPr>
            <a:t>（前年度比</a:t>
          </a:r>
          <a:r>
            <a:rPr lang="en-US" altLang="ja-JP" sz="1100" b="0" i="0" baseline="0">
              <a:solidFill>
                <a:sysClr val="windowText" lastClr="000000"/>
              </a:solidFill>
              <a:effectLst/>
              <a:latin typeface="+mn-lt"/>
              <a:ea typeface="+mn-ea"/>
              <a:cs typeface="+mn-cs"/>
            </a:rPr>
            <a:t>207,901</a:t>
          </a:r>
          <a:r>
            <a:rPr lang="ja-JP" altLang="ja-JP" sz="1100" b="0" i="0" baseline="0">
              <a:solidFill>
                <a:sysClr val="windowText" lastClr="000000"/>
              </a:solidFill>
              <a:effectLst/>
              <a:latin typeface="+mn-lt"/>
              <a:ea typeface="+mn-ea"/>
              <a:cs typeface="+mn-cs"/>
            </a:rPr>
            <a:t>千円）が挙げられる。</a:t>
          </a:r>
          <a:endParaRPr lang="ja-JP" altLang="ja-JP" sz="1400">
            <a:solidFill>
              <a:sysClr val="windowText" lastClr="000000"/>
            </a:solidFill>
            <a:effectLst/>
          </a:endParaRPr>
        </a:p>
        <a:p>
          <a:pPr rtl="0" eaLnBrk="1" fontAlgn="auto" latinLnBrk="0" hangingPunct="1"/>
          <a:r>
            <a:rPr lang="ja-JP" altLang="ja-JP" sz="1100" b="0" i="0" baseline="0">
              <a:solidFill>
                <a:sysClr val="windowText" lastClr="000000"/>
              </a:solidFill>
              <a:effectLst/>
              <a:latin typeface="+mn-lt"/>
              <a:ea typeface="+mn-ea"/>
              <a:cs typeface="+mn-cs"/>
            </a:rPr>
            <a:t>　</a:t>
          </a:r>
          <a:r>
            <a:rPr lang="ja-JP" altLang="en-US" sz="1100" b="0" i="0" baseline="0">
              <a:solidFill>
                <a:sysClr val="windowText" lastClr="000000"/>
              </a:solidFill>
              <a:effectLst/>
              <a:latin typeface="+mn-lt"/>
              <a:ea typeface="+mn-ea"/>
              <a:cs typeface="+mn-cs"/>
            </a:rPr>
            <a:t>今後は、</a:t>
          </a:r>
          <a:r>
            <a:rPr lang="ja-JP" altLang="ja-JP" sz="1100" b="0" i="0" baseline="0">
              <a:solidFill>
                <a:sysClr val="windowText" lastClr="000000"/>
              </a:solidFill>
              <a:effectLst/>
              <a:latin typeface="+mn-lt"/>
              <a:ea typeface="+mn-ea"/>
              <a:cs typeface="+mn-cs"/>
            </a:rPr>
            <a:t>退職者不補充等による人件費の抑制にも限界があり</a:t>
          </a:r>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老朽化した施設の維持補修費等の増加</a:t>
          </a:r>
          <a:r>
            <a:rPr lang="ja-JP" altLang="en-US" sz="1100" b="0" i="0" baseline="0">
              <a:solidFill>
                <a:sysClr val="windowText" lastClr="000000"/>
              </a:solidFill>
              <a:effectLst/>
              <a:latin typeface="+mn-lt"/>
              <a:ea typeface="+mn-ea"/>
              <a:cs typeface="+mn-cs"/>
            </a:rPr>
            <a:t>も見込まれるため、</a:t>
          </a:r>
          <a:r>
            <a:rPr lang="ja-JP" altLang="ja-JP" sz="1100" b="0" i="0" baseline="0">
              <a:solidFill>
                <a:sysClr val="windowText" lastClr="000000"/>
              </a:solidFill>
              <a:effectLst/>
              <a:latin typeface="+mn-lt"/>
              <a:ea typeface="+mn-ea"/>
              <a:cs typeface="+mn-cs"/>
            </a:rPr>
            <a:t>集中と選択、</a:t>
          </a:r>
          <a:r>
            <a:rPr lang="ja-JP" altLang="en-US" sz="1100" b="0" i="0" baseline="0">
              <a:solidFill>
                <a:sysClr val="windowText" lastClr="000000"/>
              </a:solidFill>
              <a:effectLst/>
              <a:latin typeface="+mn-lt"/>
              <a:ea typeface="+mn-ea"/>
              <a:cs typeface="+mn-cs"/>
            </a:rPr>
            <a:t>行政評価による</a:t>
          </a:r>
          <a:r>
            <a:rPr lang="ja-JP" altLang="ja-JP" sz="1100" b="0" i="0" baseline="0">
              <a:solidFill>
                <a:sysClr val="windowText" lastClr="000000"/>
              </a:solidFill>
              <a:effectLst/>
              <a:latin typeface="+mn-lt"/>
              <a:ea typeface="+mn-ea"/>
              <a:cs typeface="+mn-cs"/>
            </a:rPr>
            <a:t>スクラップ・アンド・ビルドを進め、更なる</a:t>
          </a:r>
          <a:r>
            <a:rPr lang="ja-JP" altLang="en-US" sz="1100" b="0" i="0" baseline="0">
              <a:solidFill>
                <a:sysClr val="windowText" lastClr="000000"/>
              </a:solidFill>
              <a:effectLst/>
              <a:latin typeface="+mn-lt"/>
              <a:ea typeface="+mn-ea"/>
              <a:cs typeface="+mn-cs"/>
            </a:rPr>
            <a:t>経常</a:t>
          </a:r>
          <a:r>
            <a:rPr lang="ja-JP" altLang="ja-JP" sz="1100" b="0" i="0" baseline="0">
              <a:solidFill>
                <a:sysClr val="windowText" lastClr="000000"/>
              </a:solidFill>
              <a:effectLst/>
              <a:latin typeface="+mn-lt"/>
              <a:ea typeface="+mn-ea"/>
              <a:cs typeface="+mn-cs"/>
            </a:rPr>
            <a:t>経費</a:t>
          </a:r>
          <a:r>
            <a:rPr lang="ja-JP" altLang="en-US" sz="1100" b="0" i="0" baseline="0">
              <a:solidFill>
                <a:sysClr val="windowText" lastClr="000000"/>
              </a:solidFill>
              <a:effectLst/>
              <a:latin typeface="+mn-lt"/>
              <a:ea typeface="+mn-ea"/>
              <a:cs typeface="+mn-cs"/>
            </a:rPr>
            <a:t>の</a:t>
          </a:r>
          <a:r>
            <a:rPr lang="ja-JP" altLang="ja-JP" sz="1100" b="0" i="0" baseline="0">
              <a:solidFill>
                <a:sysClr val="windowText" lastClr="000000"/>
              </a:solidFill>
              <a:effectLst/>
              <a:latin typeface="+mn-lt"/>
              <a:ea typeface="+mn-ea"/>
              <a:cs typeface="+mn-cs"/>
            </a:rPr>
            <a:t>節減に努める。</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129286</xdr:rowOff>
    </xdr:from>
    <xdr:to>
      <xdr:col>7</xdr:col>
      <xdr:colOff>152400</xdr:colOff>
      <xdr:row>66</xdr:row>
      <xdr:rowOff>97028</xdr:rowOff>
    </xdr:to>
    <xdr:cxnSp macro="">
      <xdr:nvCxnSpPr>
        <xdr:cNvPr id="124" name="直線コネクタ 123"/>
        <xdr:cNvCxnSpPr/>
      </xdr:nvCxnSpPr>
      <xdr:spPr>
        <a:xfrm flipV="1">
          <a:off x="4953000" y="10244836"/>
          <a:ext cx="0" cy="11678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69105</xdr:rowOff>
    </xdr:from>
    <xdr:ext cx="762000" cy="259045"/>
    <xdr:sp macro="" textlink="">
      <xdr:nvSpPr>
        <xdr:cNvPr id="125" name="財政構造の弾力性最小値テキスト"/>
        <xdr:cNvSpPr txBox="1"/>
      </xdr:nvSpPr>
      <xdr:spPr>
        <a:xfrm>
          <a:off x="5041900" y="1138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98.9</a:t>
          </a:r>
          <a:endParaRPr kumimoji="1" lang="ja-JP" altLang="en-US" sz="1000" b="1">
            <a:latin typeface="ＭＳ Ｐゴシック"/>
          </a:endParaRPr>
        </a:p>
      </xdr:txBody>
    </xdr:sp>
    <xdr:clientData/>
  </xdr:oneCellAnchor>
  <xdr:twoCellAnchor>
    <xdr:from>
      <xdr:col>7</xdr:col>
      <xdr:colOff>63500</xdr:colOff>
      <xdr:row>66</xdr:row>
      <xdr:rowOff>97028</xdr:rowOff>
    </xdr:from>
    <xdr:to>
      <xdr:col>7</xdr:col>
      <xdr:colOff>241300</xdr:colOff>
      <xdr:row>66</xdr:row>
      <xdr:rowOff>97028</xdr:rowOff>
    </xdr:to>
    <xdr:cxnSp macro="">
      <xdr:nvCxnSpPr>
        <xdr:cNvPr id="126" name="直線コネクタ 125"/>
        <xdr:cNvCxnSpPr/>
      </xdr:nvCxnSpPr>
      <xdr:spPr>
        <a:xfrm>
          <a:off x="4864100" y="1141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44213</xdr:rowOff>
    </xdr:from>
    <xdr:ext cx="762000" cy="259045"/>
    <xdr:sp macro="" textlink="">
      <xdr:nvSpPr>
        <xdr:cNvPr id="127" name="財政構造の弾力性最大値テキスト"/>
        <xdr:cNvSpPr txBox="1"/>
      </xdr:nvSpPr>
      <xdr:spPr>
        <a:xfrm>
          <a:off x="5041900" y="9988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86.8</a:t>
          </a:r>
          <a:endParaRPr kumimoji="1" lang="ja-JP" altLang="en-US" sz="1000" b="1">
            <a:latin typeface="ＭＳ Ｐゴシック"/>
          </a:endParaRPr>
        </a:p>
      </xdr:txBody>
    </xdr:sp>
    <xdr:clientData/>
  </xdr:oneCellAnchor>
  <xdr:twoCellAnchor>
    <xdr:from>
      <xdr:col>7</xdr:col>
      <xdr:colOff>63500</xdr:colOff>
      <xdr:row>59</xdr:row>
      <xdr:rowOff>129286</xdr:rowOff>
    </xdr:from>
    <xdr:to>
      <xdr:col>7</xdr:col>
      <xdr:colOff>241300</xdr:colOff>
      <xdr:row>59</xdr:row>
      <xdr:rowOff>129286</xdr:rowOff>
    </xdr:to>
    <xdr:cxnSp macro="">
      <xdr:nvCxnSpPr>
        <xdr:cNvPr id="128" name="直線コネクタ 127"/>
        <xdr:cNvCxnSpPr/>
      </xdr:nvCxnSpPr>
      <xdr:spPr>
        <a:xfrm>
          <a:off x="4864100" y="1024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58</xdr:row>
      <xdr:rowOff>1524</xdr:rowOff>
    </xdr:from>
    <xdr:to>
      <xdr:col>7</xdr:col>
      <xdr:colOff>152400</xdr:colOff>
      <xdr:row>60</xdr:row>
      <xdr:rowOff>92964</xdr:rowOff>
    </xdr:to>
    <xdr:cxnSp macro="">
      <xdr:nvCxnSpPr>
        <xdr:cNvPr id="129" name="直線コネクタ 128"/>
        <xdr:cNvCxnSpPr/>
      </xdr:nvCxnSpPr>
      <xdr:spPr>
        <a:xfrm>
          <a:off x="4114800" y="9945624"/>
          <a:ext cx="8382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113047</xdr:rowOff>
    </xdr:from>
    <xdr:ext cx="762000" cy="259045"/>
    <xdr:sp macro="" textlink="">
      <xdr:nvSpPr>
        <xdr:cNvPr id="130" name="財政構造の弾力性平均値テキスト"/>
        <xdr:cNvSpPr txBox="1"/>
      </xdr:nvSpPr>
      <xdr:spPr>
        <a:xfrm>
          <a:off x="5041900" y="1057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140970</xdr:rowOff>
    </xdr:from>
    <xdr:to>
      <xdr:col>7</xdr:col>
      <xdr:colOff>203200</xdr:colOff>
      <xdr:row>62</xdr:row>
      <xdr:rowOff>71120</xdr:rowOff>
    </xdr:to>
    <xdr:sp macro="" textlink="">
      <xdr:nvSpPr>
        <xdr:cNvPr id="131" name="フローチャート : 判断 130"/>
        <xdr:cNvSpPr/>
      </xdr:nvSpPr>
      <xdr:spPr>
        <a:xfrm>
          <a:off x="49022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58</xdr:row>
      <xdr:rowOff>1524</xdr:rowOff>
    </xdr:from>
    <xdr:to>
      <xdr:col>6</xdr:col>
      <xdr:colOff>0</xdr:colOff>
      <xdr:row>58</xdr:row>
      <xdr:rowOff>107696</xdr:rowOff>
    </xdr:to>
    <xdr:cxnSp macro="">
      <xdr:nvCxnSpPr>
        <xdr:cNvPr id="132" name="直線コネクタ 131"/>
        <xdr:cNvCxnSpPr/>
      </xdr:nvCxnSpPr>
      <xdr:spPr>
        <a:xfrm flipV="1">
          <a:off x="3225800" y="9945624"/>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59182</xdr:rowOff>
    </xdr:from>
    <xdr:to>
      <xdr:col>6</xdr:col>
      <xdr:colOff>50800</xdr:colOff>
      <xdr:row>59</xdr:row>
      <xdr:rowOff>160782</xdr:rowOff>
    </xdr:to>
    <xdr:sp macro="" textlink="">
      <xdr:nvSpPr>
        <xdr:cNvPr id="133" name="フローチャート : 判断 132"/>
        <xdr:cNvSpPr/>
      </xdr:nvSpPr>
      <xdr:spPr>
        <a:xfrm>
          <a:off x="4064000" y="1017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145559</xdr:rowOff>
    </xdr:from>
    <xdr:ext cx="736600" cy="259045"/>
    <xdr:sp macro="" textlink="">
      <xdr:nvSpPr>
        <xdr:cNvPr id="134" name="テキスト ボックス 133"/>
        <xdr:cNvSpPr txBox="1"/>
      </xdr:nvSpPr>
      <xdr:spPr>
        <a:xfrm>
          <a:off x="3733800" y="10261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3</xdr:col>
      <xdr:colOff>279400</xdr:colOff>
      <xdr:row>58</xdr:row>
      <xdr:rowOff>107696</xdr:rowOff>
    </xdr:from>
    <xdr:to>
      <xdr:col>4</xdr:col>
      <xdr:colOff>482600</xdr:colOff>
      <xdr:row>58</xdr:row>
      <xdr:rowOff>127000</xdr:rowOff>
    </xdr:to>
    <xdr:cxnSp macro="">
      <xdr:nvCxnSpPr>
        <xdr:cNvPr id="135" name="直線コネクタ 134"/>
        <xdr:cNvCxnSpPr/>
      </xdr:nvCxnSpPr>
      <xdr:spPr>
        <a:xfrm flipV="1">
          <a:off x="2336800" y="1005179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126746</xdr:rowOff>
    </xdr:from>
    <xdr:to>
      <xdr:col>4</xdr:col>
      <xdr:colOff>533400</xdr:colOff>
      <xdr:row>60</xdr:row>
      <xdr:rowOff>56896</xdr:rowOff>
    </xdr:to>
    <xdr:sp macro="" textlink="">
      <xdr:nvSpPr>
        <xdr:cNvPr id="136" name="フローチャート : 判断 135"/>
        <xdr:cNvSpPr/>
      </xdr:nvSpPr>
      <xdr:spPr>
        <a:xfrm>
          <a:off x="3175000" y="1024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41673</xdr:rowOff>
    </xdr:from>
    <xdr:ext cx="762000" cy="259045"/>
    <xdr:sp macro="" textlink="">
      <xdr:nvSpPr>
        <xdr:cNvPr id="137" name="テキスト ボックス 136"/>
        <xdr:cNvSpPr txBox="1"/>
      </xdr:nvSpPr>
      <xdr:spPr>
        <a:xfrm>
          <a:off x="2844800" y="1032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87.3</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127000</xdr:rowOff>
    </xdr:from>
    <xdr:to>
      <xdr:col>3</xdr:col>
      <xdr:colOff>279400</xdr:colOff>
      <xdr:row>61</xdr:row>
      <xdr:rowOff>18034</xdr:rowOff>
    </xdr:to>
    <xdr:cxnSp macro="">
      <xdr:nvCxnSpPr>
        <xdr:cNvPr id="138" name="直線コネクタ 137"/>
        <xdr:cNvCxnSpPr/>
      </xdr:nvCxnSpPr>
      <xdr:spPr>
        <a:xfrm flipV="1">
          <a:off x="1447800" y="10071100"/>
          <a:ext cx="889000" cy="405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58</xdr:row>
      <xdr:rowOff>124460</xdr:rowOff>
    </xdr:from>
    <xdr:to>
      <xdr:col>3</xdr:col>
      <xdr:colOff>330200</xdr:colOff>
      <xdr:row>59</xdr:row>
      <xdr:rowOff>54610</xdr:rowOff>
    </xdr:to>
    <xdr:sp macro="" textlink="">
      <xdr:nvSpPr>
        <xdr:cNvPr id="139" name="フローチャート : 判断 138"/>
        <xdr:cNvSpPr/>
      </xdr:nvSpPr>
      <xdr:spPr>
        <a:xfrm>
          <a:off x="2286000" y="1006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39387</xdr:rowOff>
    </xdr:from>
    <xdr:ext cx="762000" cy="259045"/>
    <xdr:sp macro="" textlink="">
      <xdr:nvSpPr>
        <xdr:cNvPr id="140" name="テキスト ボックス 139"/>
        <xdr:cNvSpPr txBox="1"/>
      </xdr:nvSpPr>
      <xdr:spPr>
        <a:xfrm>
          <a:off x="1955800" y="1015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49530</xdr:rowOff>
    </xdr:from>
    <xdr:to>
      <xdr:col>2</xdr:col>
      <xdr:colOff>127000</xdr:colOff>
      <xdr:row>59</xdr:row>
      <xdr:rowOff>151130</xdr:rowOff>
    </xdr:to>
    <xdr:sp macro="" textlink="">
      <xdr:nvSpPr>
        <xdr:cNvPr id="141" name="フローチャート : 判断 140"/>
        <xdr:cNvSpPr/>
      </xdr:nvSpPr>
      <xdr:spPr>
        <a:xfrm>
          <a:off x="1397000" y="1016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161307</xdr:rowOff>
    </xdr:from>
    <xdr:ext cx="762000" cy="259045"/>
    <xdr:sp macro="" textlink="">
      <xdr:nvSpPr>
        <xdr:cNvPr id="142" name="テキスト ボックス 141"/>
        <xdr:cNvSpPr txBox="1"/>
      </xdr:nvSpPr>
      <xdr:spPr>
        <a:xfrm>
          <a:off x="1066800" y="993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60</xdr:row>
      <xdr:rowOff>42164</xdr:rowOff>
    </xdr:from>
    <xdr:to>
      <xdr:col>7</xdr:col>
      <xdr:colOff>203200</xdr:colOff>
      <xdr:row>60</xdr:row>
      <xdr:rowOff>143764</xdr:rowOff>
    </xdr:to>
    <xdr:sp macro="" textlink="">
      <xdr:nvSpPr>
        <xdr:cNvPr id="148" name="円/楕円 147"/>
        <xdr:cNvSpPr/>
      </xdr:nvSpPr>
      <xdr:spPr>
        <a:xfrm>
          <a:off x="4902200" y="1032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58691</xdr:rowOff>
    </xdr:from>
    <xdr:ext cx="762000" cy="259045"/>
    <xdr:sp macro="" textlink="">
      <xdr:nvSpPr>
        <xdr:cNvPr id="149" name="財政構造の弾力性該当値テキスト"/>
        <xdr:cNvSpPr txBox="1"/>
      </xdr:nvSpPr>
      <xdr:spPr>
        <a:xfrm>
          <a:off x="5041900" y="1017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5</xdr:col>
      <xdr:colOff>635000</xdr:colOff>
      <xdr:row>57</xdr:row>
      <xdr:rowOff>122174</xdr:rowOff>
    </xdr:from>
    <xdr:to>
      <xdr:col>6</xdr:col>
      <xdr:colOff>50800</xdr:colOff>
      <xdr:row>58</xdr:row>
      <xdr:rowOff>52324</xdr:rowOff>
    </xdr:to>
    <xdr:sp macro="" textlink="">
      <xdr:nvSpPr>
        <xdr:cNvPr id="150" name="円/楕円 149"/>
        <xdr:cNvSpPr/>
      </xdr:nvSpPr>
      <xdr:spPr>
        <a:xfrm>
          <a:off x="4064000" y="989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56</xdr:row>
      <xdr:rowOff>62501</xdr:rowOff>
    </xdr:from>
    <xdr:ext cx="736600" cy="259045"/>
    <xdr:sp macro="" textlink="">
      <xdr:nvSpPr>
        <xdr:cNvPr id="151" name="テキスト ボックス 150"/>
        <xdr:cNvSpPr txBox="1"/>
      </xdr:nvSpPr>
      <xdr:spPr>
        <a:xfrm>
          <a:off x="3733800" y="9663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4</xdr:col>
      <xdr:colOff>431800</xdr:colOff>
      <xdr:row>58</xdr:row>
      <xdr:rowOff>56896</xdr:rowOff>
    </xdr:from>
    <xdr:to>
      <xdr:col>4</xdr:col>
      <xdr:colOff>533400</xdr:colOff>
      <xdr:row>58</xdr:row>
      <xdr:rowOff>158496</xdr:rowOff>
    </xdr:to>
    <xdr:sp macro="" textlink="">
      <xdr:nvSpPr>
        <xdr:cNvPr id="152" name="円/楕円 151"/>
        <xdr:cNvSpPr/>
      </xdr:nvSpPr>
      <xdr:spPr>
        <a:xfrm>
          <a:off x="3175000" y="1000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56</xdr:row>
      <xdr:rowOff>168673</xdr:rowOff>
    </xdr:from>
    <xdr:ext cx="762000" cy="259045"/>
    <xdr:sp macro="" textlink="">
      <xdr:nvSpPr>
        <xdr:cNvPr id="153" name="テキスト ボックス 152"/>
        <xdr:cNvSpPr txBox="1"/>
      </xdr:nvSpPr>
      <xdr:spPr>
        <a:xfrm>
          <a:off x="2844800" y="976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3</xdr:col>
      <xdr:colOff>228600</xdr:colOff>
      <xdr:row>58</xdr:row>
      <xdr:rowOff>76200</xdr:rowOff>
    </xdr:from>
    <xdr:to>
      <xdr:col>3</xdr:col>
      <xdr:colOff>330200</xdr:colOff>
      <xdr:row>59</xdr:row>
      <xdr:rowOff>6350</xdr:rowOff>
    </xdr:to>
    <xdr:sp macro="" textlink="">
      <xdr:nvSpPr>
        <xdr:cNvPr id="154" name="円/楕円 153"/>
        <xdr:cNvSpPr/>
      </xdr:nvSpPr>
      <xdr:spPr>
        <a:xfrm>
          <a:off x="2286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16527</xdr:rowOff>
    </xdr:from>
    <xdr:ext cx="762000" cy="259045"/>
    <xdr:sp macro="" textlink="">
      <xdr:nvSpPr>
        <xdr:cNvPr id="155" name="テキスト ボックス 154"/>
        <xdr:cNvSpPr txBox="1"/>
      </xdr:nvSpPr>
      <xdr:spPr>
        <a:xfrm>
          <a:off x="1955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138684</xdr:rowOff>
    </xdr:from>
    <xdr:to>
      <xdr:col>2</xdr:col>
      <xdr:colOff>127000</xdr:colOff>
      <xdr:row>61</xdr:row>
      <xdr:rowOff>68834</xdr:rowOff>
    </xdr:to>
    <xdr:sp macro="" textlink="">
      <xdr:nvSpPr>
        <xdr:cNvPr id="156" name="円/楕円 155"/>
        <xdr:cNvSpPr/>
      </xdr:nvSpPr>
      <xdr:spPr>
        <a:xfrm>
          <a:off x="1397000" y="1042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53611</xdr:rowOff>
    </xdr:from>
    <xdr:ext cx="762000" cy="259045"/>
    <xdr:sp macro="" textlink="">
      <xdr:nvSpPr>
        <xdr:cNvPr id="157" name="テキスト ボックス 156"/>
        <xdr:cNvSpPr txBox="1"/>
      </xdr:nvSpPr>
      <xdr:spPr>
        <a:xfrm>
          <a:off x="1066800" y="1051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[224,775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124,606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300">
              <a:latin typeface="ＭＳ Ｐゴシック"/>
            </a:rPr>
            <a:t>　</a:t>
          </a:r>
          <a:r>
            <a:rPr lang="ja-JP" altLang="ja-JP" sz="1100" b="0" i="0" baseline="0">
              <a:solidFill>
                <a:schemeClr val="dk1"/>
              </a:solidFill>
              <a:effectLst/>
              <a:latin typeface="+mn-lt"/>
              <a:ea typeface="+mn-ea"/>
              <a:cs typeface="+mn-cs"/>
            </a:rPr>
            <a:t>類似団体、全国及び愛媛県平均と比較しても最も多い（人口</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人当たり</a:t>
          </a:r>
          <a:r>
            <a:rPr lang="en-US" altLang="ja-JP" sz="1100" b="0" i="0" baseline="0">
              <a:solidFill>
                <a:schemeClr val="dk1"/>
              </a:solidFill>
              <a:effectLst/>
              <a:latin typeface="+mn-lt"/>
              <a:ea typeface="+mn-ea"/>
              <a:cs typeface="+mn-cs"/>
            </a:rPr>
            <a:t>224,775</a:t>
          </a:r>
          <a:r>
            <a:rPr lang="ja-JP" altLang="ja-JP" sz="1100" b="0" i="0" baseline="0">
              <a:solidFill>
                <a:schemeClr val="dk1"/>
              </a:solidFill>
              <a:effectLst/>
              <a:latin typeface="+mn-lt"/>
              <a:ea typeface="+mn-ea"/>
              <a:cs typeface="+mn-cs"/>
            </a:rPr>
            <a:t>円）となっている。　　</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主な要因としては、町村合併に伴い一部事務組合から引き継いだ消防本部やごみ処理施設の運営を町独自で実施することとなったため、職員数が増加したことに伴う人件費や、その施設の維持管理費が増加したことなどが挙げられる。現在も職員の定員適正化、施設の統廃合や指定管理者制度の導入にも積極的に取り組んでいるが、今後も更なる定員の適正化や維持管理費等の経費節減に努める必要がある。なお、ごみ処理施設については、宇和島地区広域事務組合へ加入することとなるため、ごみ処理施設の維持管理費は減少する見込み。</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138695</xdr:rowOff>
    </xdr:from>
    <xdr:to>
      <xdr:col>7</xdr:col>
      <xdr:colOff>152400</xdr:colOff>
      <xdr:row>89</xdr:row>
      <xdr:rowOff>32793</xdr:rowOff>
    </xdr:to>
    <xdr:cxnSp macro="">
      <xdr:nvCxnSpPr>
        <xdr:cNvPr id="189" name="直線コネクタ 188"/>
        <xdr:cNvCxnSpPr/>
      </xdr:nvCxnSpPr>
      <xdr:spPr>
        <a:xfrm flipV="1">
          <a:off x="4953000" y="13854695"/>
          <a:ext cx="0" cy="14371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4870</xdr:rowOff>
    </xdr:from>
    <xdr:ext cx="762000" cy="259045"/>
    <xdr:sp macro="" textlink="">
      <xdr:nvSpPr>
        <xdr:cNvPr id="190" name="人件費・物件費等の状況最小値テキスト"/>
        <xdr:cNvSpPr txBox="1"/>
      </xdr:nvSpPr>
      <xdr:spPr>
        <a:xfrm>
          <a:off x="5041900" y="15263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224,775</a:t>
          </a:r>
          <a:endParaRPr kumimoji="1" lang="ja-JP" altLang="en-US" sz="1000" b="1">
            <a:latin typeface="ＭＳ Ｐゴシック"/>
          </a:endParaRPr>
        </a:p>
      </xdr:txBody>
    </xdr:sp>
    <xdr:clientData/>
  </xdr:oneCellAnchor>
  <xdr:twoCellAnchor>
    <xdr:from>
      <xdr:col>7</xdr:col>
      <xdr:colOff>63500</xdr:colOff>
      <xdr:row>89</xdr:row>
      <xdr:rowOff>32793</xdr:rowOff>
    </xdr:from>
    <xdr:to>
      <xdr:col>7</xdr:col>
      <xdr:colOff>241300</xdr:colOff>
      <xdr:row>89</xdr:row>
      <xdr:rowOff>32793</xdr:rowOff>
    </xdr:to>
    <xdr:cxnSp macro="">
      <xdr:nvCxnSpPr>
        <xdr:cNvPr id="191" name="直線コネクタ 190"/>
        <xdr:cNvCxnSpPr/>
      </xdr:nvCxnSpPr>
      <xdr:spPr>
        <a:xfrm>
          <a:off x="4864100" y="1529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53622</xdr:rowOff>
    </xdr:from>
    <xdr:ext cx="762000" cy="259045"/>
    <xdr:sp macro="" textlink="">
      <xdr:nvSpPr>
        <xdr:cNvPr id="192" name="人件費・物件費等の状況最大値テキスト"/>
        <xdr:cNvSpPr txBox="1"/>
      </xdr:nvSpPr>
      <xdr:spPr>
        <a:xfrm>
          <a:off x="5041900" y="1359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99,702</a:t>
          </a:r>
          <a:endParaRPr kumimoji="1" lang="ja-JP" altLang="en-US" sz="1000" b="1">
            <a:latin typeface="ＭＳ Ｐゴシック"/>
          </a:endParaRPr>
        </a:p>
      </xdr:txBody>
    </xdr:sp>
    <xdr:clientData/>
  </xdr:oneCellAnchor>
  <xdr:twoCellAnchor>
    <xdr:from>
      <xdr:col>7</xdr:col>
      <xdr:colOff>63500</xdr:colOff>
      <xdr:row>80</xdr:row>
      <xdr:rowOff>138695</xdr:rowOff>
    </xdr:from>
    <xdr:to>
      <xdr:col>7</xdr:col>
      <xdr:colOff>241300</xdr:colOff>
      <xdr:row>80</xdr:row>
      <xdr:rowOff>138695</xdr:rowOff>
    </xdr:to>
    <xdr:cxnSp macro="">
      <xdr:nvCxnSpPr>
        <xdr:cNvPr id="193" name="直線コネクタ 192"/>
        <xdr:cNvCxnSpPr/>
      </xdr:nvCxnSpPr>
      <xdr:spPr>
        <a:xfrm>
          <a:off x="4864100" y="13854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88</xdr:row>
      <xdr:rowOff>61002</xdr:rowOff>
    </xdr:from>
    <xdr:to>
      <xdr:col>7</xdr:col>
      <xdr:colOff>152400</xdr:colOff>
      <xdr:row>89</xdr:row>
      <xdr:rowOff>32793</xdr:rowOff>
    </xdr:to>
    <xdr:cxnSp macro="">
      <xdr:nvCxnSpPr>
        <xdr:cNvPr id="194" name="直線コネクタ 193"/>
        <xdr:cNvCxnSpPr/>
      </xdr:nvCxnSpPr>
      <xdr:spPr>
        <a:xfrm>
          <a:off x="4114800" y="15148602"/>
          <a:ext cx="838200" cy="14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69407</xdr:rowOff>
    </xdr:from>
    <xdr:ext cx="762000" cy="259045"/>
    <xdr:sp macro="" textlink="">
      <xdr:nvSpPr>
        <xdr:cNvPr id="195" name="人件費・物件費等の状況平均値テキスト"/>
        <xdr:cNvSpPr txBox="1"/>
      </xdr:nvSpPr>
      <xdr:spPr>
        <a:xfrm>
          <a:off x="5041900" y="14471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171,260</a:t>
          </a:r>
          <a:endParaRPr kumimoji="1" lang="ja-JP" altLang="en-US" sz="1000" b="1">
            <a:solidFill>
              <a:srgbClr val="000080"/>
            </a:solidFill>
            <a:latin typeface="ＭＳ Ｐゴシック"/>
          </a:endParaRPr>
        </a:p>
      </xdr:txBody>
    </xdr:sp>
    <xdr:clientData/>
  </xdr:oneCellAnchor>
  <xdr:twoCellAnchor>
    <xdr:from>
      <xdr:col>7</xdr:col>
      <xdr:colOff>101600</xdr:colOff>
      <xdr:row>85</xdr:row>
      <xdr:rowOff>52880</xdr:rowOff>
    </xdr:from>
    <xdr:to>
      <xdr:col>7</xdr:col>
      <xdr:colOff>203200</xdr:colOff>
      <xdr:row>85</xdr:row>
      <xdr:rowOff>154480</xdr:rowOff>
    </xdr:to>
    <xdr:sp macro="" textlink="">
      <xdr:nvSpPr>
        <xdr:cNvPr id="196" name="フローチャート : 判断 195"/>
        <xdr:cNvSpPr/>
      </xdr:nvSpPr>
      <xdr:spPr>
        <a:xfrm>
          <a:off x="4902200" y="14626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88</xdr:row>
      <xdr:rowOff>61002</xdr:rowOff>
    </xdr:from>
    <xdr:to>
      <xdr:col>6</xdr:col>
      <xdr:colOff>0</xdr:colOff>
      <xdr:row>88</xdr:row>
      <xdr:rowOff>123499</xdr:rowOff>
    </xdr:to>
    <xdr:cxnSp macro="">
      <xdr:nvCxnSpPr>
        <xdr:cNvPr id="197" name="直線コネクタ 196"/>
        <xdr:cNvCxnSpPr/>
      </xdr:nvCxnSpPr>
      <xdr:spPr>
        <a:xfrm flipV="1">
          <a:off x="3225800" y="15148602"/>
          <a:ext cx="889000" cy="6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167418</xdr:rowOff>
    </xdr:from>
    <xdr:to>
      <xdr:col>6</xdr:col>
      <xdr:colOff>50800</xdr:colOff>
      <xdr:row>85</xdr:row>
      <xdr:rowOff>97568</xdr:rowOff>
    </xdr:to>
    <xdr:sp macro="" textlink="">
      <xdr:nvSpPr>
        <xdr:cNvPr id="198" name="フローチャート : 判断 197"/>
        <xdr:cNvSpPr/>
      </xdr:nvSpPr>
      <xdr:spPr>
        <a:xfrm>
          <a:off x="4064000" y="1456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107745</xdr:rowOff>
    </xdr:from>
    <xdr:ext cx="736600" cy="259045"/>
    <xdr:sp macro="" textlink="">
      <xdr:nvSpPr>
        <xdr:cNvPr id="199" name="テキスト ボックス 198"/>
        <xdr:cNvSpPr txBox="1"/>
      </xdr:nvSpPr>
      <xdr:spPr>
        <a:xfrm>
          <a:off x="3733800" y="14338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166,307</a:t>
          </a:r>
          <a:endParaRPr kumimoji="1" lang="ja-JP" altLang="en-US" sz="1000" b="1">
            <a:solidFill>
              <a:srgbClr val="000080"/>
            </a:solidFill>
            <a:latin typeface="ＭＳ Ｐゴシック"/>
          </a:endParaRPr>
        </a:p>
      </xdr:txBody>
    </xdr:sp>
    <xdr:clientData/>
  </xdr:oneCellAnchor>
  <xdr:twoCellAnchor>
    <xdr:from>
      <xdr:col>3</xdr:col>
      <xdr:colOff>279400</xdr:colOff>
      <xdr:row>87</xdr:row>
      <xdr:rowOff>136795</xdr:rowOff>
    </xdr:from>
    <xdr:to>
      <xdr:col>4</xdr:col>
      <xdr:colOff>482600</xdr:colOff>
      <xdr:row>88</xdr:row>
      <xdr:rowOff>123499</xdr:rowOff>
    </xdr:to>
    <xdr:cxnSp macro="">
      <xdr:nvCxnSpPr>
        <xdr:cNvPr id="200" name="直線コネクタ 199"/>
        <xdr:cNvCxnSpPr/>
      </xdr:nvCxnSpPr>
      <xdr:spPr>
        <a:xfrm>
          <a:off x="2336800" y="15052945"/>
          <a:ext cx="889000" cy="158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55834</xdr:rowOff>
    </xdr:from>
    <xdr:to>
      <xdr:col>4</xdr:col>
      <xdr:colOff>533400</xdr:colOff>
      <xdr:row>84</xdr:row>
      <xdr:rowOff>157434</xdr:rowOff>
    </xdr:to>
    <xdr:sp macro="" textlink="">
      <xdr:nvSpPr>
        <xdr:cNvPr id="201" name="フローチャート : 判断 200"/>
        <xdr:cNvSpPr/>
      </xdr:nvSpPr>
      <xdr:spPr>
        <a:xfrm>
          <a:off x="3175000" y="1445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167611</xdr:rowOff>
    </xdr:from>
    <xdr:ext cx="762000" cy="259045"/>
    <xdr:sp macro="" textlink="">
      <xdr:nvSpPr>
        <xdr:cNvPr id="202" name="テキスト ボックス 201"/>
        <xdr:cNvSpPr txBox="1"/>
      </xdr:nvSpPr>
      <xdr:spPr>
        <a:xfrm>
          <a:off x="2844800" y="1422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156,596</a:t>
          </a:r>
          <a:endParaRPr kumimoji="1" lang="ja-JP" altLang="en-US" sz="1000" b="1">
            <a:solidFill>
              <a:srgbClr val="000080"/>
            </a:solidFill>
            <a:latin typeface="ＭＳ Ｐゴシック"/>
          </a:endParaRPr>
        </a:p>
      </xdr:txBody>
    </xdr:sp>
    <xdr:clientData/>
  </xdr:oneCellAnchor>
  <xdr:twoCellAnchor>
    <xdr:from>
      <xdr:col>2</xdr:col>
      <xdr:colOff>76200</xdr:colOff>
      <xdr:row>87</xdr:row>
      <xdr:rowOff>136795</xdr:rowOff>
    </xdr:from>
    <xdr:to>
      <xdr:col>3</xdr:col>
      <xdr:colOff>279400</xdr:colOff>
      <xdr:row>87</xdr:row>
      <xdr:rowOff>139529</xdr:rowOff>
    </xdr:to>
    <xdr:cxnSp macro="">
      <xdr:nvCxnSpPr>
        <xdr:cNvPr id="203" name="直線コネクタ 202"/>
        <xdr:cNvCxnSpPr/>
      </xdr:nvCxnSpPr>
      <xdr:spPr>
        <a:xfrm flipV="1">
          <a:off x="1447800" y="15052945"/>
          <a:ext cx="889000" cy="2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116515</xdr:rowOff>
    </xdr:from>
    <xdr:to>
      <xdr:col>3</xdr:col>
      <xdr:colOff>330200</xdr:colOff>
      <xdr:row>84</xdr:row>
      <xdr:rowOff>46665</xdr:rowOff>
    </xdr:to>
    <xdr:sp macro="" textlink="">
      <xdr:nvSpPr>
        <xdr:cNvPr id="204" name="フローチャート : 判断 203"/>
        <xdr:cNvSpPr/>
      </xdr:nvSpPr>
      <xdr:spPr>
        <a:xfrm>
          <a:off x="2286000" y="1434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56842</xdr:rowOff>
    </xdr:from>
    <xdr:ext cx="762000" cy="259045"/>
    <xdr:sp macro="" textlink="">
      <xdr:nvSpPr>
        <xdr:cNvPr id="205" name="テキスト ボックス 204"/>
        <xdr:cNvSpPr txBox="1"/>
      </xdr:nvSpPr>
      <xdr:spPr>
        <a:xfrm>
          <a:off x="1955800" y="14115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146,956</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133648</xdr:rowOff>
    </xdr:from>
    <xdr:to>
      <xdr:col>2</xdr:col>
      <xdr:colOff>127000</xdr:colOff>
      <xdr:row>84</xdr:row>
      <xdr:rowOff>63798</xdr:rowOff>
    </xdr:to>
    <xdr:sp macro="" textlink="">
      <xdr:nvSpPr>
        <xdr:cNvPr id="206" name="フローチャート : 判断 205"/>
        <xdr:cNvSpPr/>
      </xdr:nvSpPr>
      <xdr:spPr>
        <a:xfrm>
          <a:off x="1397000" y="1436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73975</xdr:rowOff>
    </xdr:from>
    <xdr:ext cx="762000" cy="259045"/>
    <xdr:sp macro="" textlink="">
      <xdr:nvSpPr>
        <xdr:cNvPr id="207" name="テキスト ボックス 206"/>
        <xdr:cNvSpPr txBox="1"/>
      </xdr:nvSpPr>
      <xdr:spPr>
        <a:xfrm>
          <a:off x="1066800" y="14132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148,447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88</xdr:row>
      <xdr:rowOff>153443</xdr:rowOff>
    </xdr:from>
    <xdr:to>
      <xdr:col>7</xdr:col>
      <xdr:colOff>203200</xdr:colOff>
      <xdr:row>89</xdr:row>
      <xdr:rowOff>83593</xdr:rowOff>
    </xdr:to>
    <xdr:sp macro="" textlink="">
      <xdr:nvSpPr>
        <xdr:cNvPr id="213" name="円/楕円 212"/>
        <xdr:cNvSpPr/>
      </xdr:nvSpPr>
      <xdr:spPr>
        <a:xfrm>
          <a:off x="4902200" y="1524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88</xdr:row>
      <xdr:rowOff>49320</xdr:rowOff>
    </xdr:from>
    <xdr:ext cx="762000" cy="259045"/>
    <xdr:sp macro="" textlink="">
      <xdr:nvSpPr>
        <xdr:cNvPr id="214" name="人件費・物件費等の状況該当値テキスト"/>
        <xdr:cNvSpPr txBox="1"/>
      </xdr:nvSpPr>
      <xdr:spPr>
        <a:xfrm>
          <a:off x="5041900" y="1513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224,775</a:t>
          </a:r>
          <a:endParaRPr kumimoji="1" lang="ja-JP" altLang="en-US" sz="1000" b="1">
            <a:solidFill>
              <a:srgbClr val="FF0000"/>
            </a:solidFill>
            <a:latin typeface="ＭＳ Ｐゴシック"/>
          </a:endParaRPr>
        </a:p>
      </xdr:txBody>
    </xdr:sp>
    <xdr:clientData/>
  </xdr:oneCellAnchor>
  <xdr:twoCellAnchor>
    <xdr:from>
      <xdr:col>5</xdr:col>
      <xdr:colOff>635000</xdr:colOff>
      <xdr:row>88</xdr:row>
      <xdr:rowOff>10202</xdr:rowOff>
    </xdr:from>
    <xdr:to>
      <xdr:col>6</xdr:col>
      <xdr:colOff>50800</xdr:colOff>
      <xdr:row>88</xdr:row>
      <xdr:rowOff>111802</xdr:rowOff>
    </xdr:to>
    <xdr:sp macro="" textlink="">
      <xdr:nvSpPr>
        <xdr:cNvPr id="215" name="円/楕円 214"/>
        <xdr:cNvSpPr/>
      </xdr:nvSpPr>
      <xdr:spPr>
        <a:xfrm>
          <a:off x="4064000" y="1509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88</xdr:row>
      <xdr:rowOff>96579</xdr:rowOff>
    </xdr:from>
    <xdr:ext cx="736600" cy="259045"/>
    <xdr:sp macro="" textlink="">
      <xdr:nvSpPr>
        <xdr:cNvPr id="216" name="テキスト ボックス 215"/>
        <xdr:cNvSpPr txBox="1"/>
      </xdr:nvSpPr>
      <xdr:spPr>
        <a:xfrm>
          <a:off x="3733800" y="15184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212,309</a:t>
          </a:r>
          <a:endParaRPr kumimoji="1" lang="ja-JP" altLang="en-US" sz="1000" b="1">
            <a:solidFill>
              <a:srgbClr val="FF0000"/>
            </a:solidFill>
            <a:latin typeface="ＭＳ Ｐゴシック"/>
          </a:endParaRPr>
        </a:p>
      </xdr:txBody>
    </xdr:sp>
    <xdr:clientData/>
  </xdr:oneCellAnchor>
  <xdr:twoCellAnchor>
    <xdr:from>
      <xdr:col>4</xdr:col>
      <xdr:colOff>431800</xdr:colOff>
      <xdr:row>88</xdr:row>
      <xdr:rowOff>72699</xdr:rowOff>
    </xdr:from>
    <xdr:to>
      <xdr:col>4</xdr:col>
      <xdr:colOff>533400</xdr:colOff>
      <xdr:row>89</xdr:row>
      <xdr:rowOff>2849</xdr:rowOff>
    </xdr:to>
    <xdr:sp macro="" textlink="">
      <xdr:nvSpPr>
        <xdr:cNvPr id="217" name="円/楕円 216"/>
        <xdr:cNvSpPr/>
      </xdr:nvSpPr>
      <xdr:spPr>
        <a:xfrm>
          <a:off x="3175000" y="1516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88</xdr:row>
      <xdr:rowOff>159076</xdr:rowOff>
    </xdr:from>
    <xdr:ext cx="762000" cy="259045"/>
    <xdr:sp macro="" textlink="">
      <xdr:nvSpPr>
        <xdr:cNvPr id="218" name="テキスト ボックス 217"/>
        <xdr:cNvSpPr txBox="1"/>
      </xdr:nvSpPr>
      <xdr:spPr>
        <a:xfrm>
          <a:off x="2844800" y="15246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217,748</a:t>
          </a:r>
          <a:endParaRPr kumimoji="1" lang="ja-JP" altLang="en-US" sz="1000" b="1">
            <a:solidFill>
              <a:srgbClr val="FF0000"/>
            </a:solidFill>
            <a:latin typeface="ＭＳ Ｐゴシック"/>
          </a:endParaRPr>
        </a:p>
      </xdr:txBody>
    </xdr:sp>
    <xdr:clientData/>
  </xdr:oneCellAnchor>
  <xdr:twoCellAnchor>
    <xdr:from>
      <xdr:col>3</xdr:col>
      <xdr:colOff>228600</xdr:colOff>
      <xdr:row>87</xdr:row>
      <xdr:rowOff>85995</xdr:rowOff>
    </xdr:from>
    <xdr:to>
      <xdr:col>3</xdr:col>
      <xdr:colOff>330200</xdr:colOff>
      <xdr:row>88</xdr:row>
      <xdr:rowOff>16145</xdr:rowOff>
    </xdr:to>
    <xdr:sp macro="" textlink="">
      <xdr:nvSpPr>
        <xdr:cNvPr id="219" name="円/楕円 218"/>
        <xdr:cNvSpPr/>
      </xdr:nvSpPr>
      <xdr:spPr>
        <a:xfrm>
          <a:off x="2286000" y="1500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88</xdr:row>
      <xdr:rowOff>922</xdr:rowOff>
    </xdr:from>
    <xdr:ext cx="762000" cy="259045"/>
    <xdr:sp macro="" textlink="">
      <xdr:nvSpPr>
        <xdr:cNvPr id="220" name="テキスト ボックス 219"/>
        <xdr:cNvSpPr txBox="1"/>
      </xdr:nvSpPr>
      <xdr:spPr>
        <a:xfrm>
          <a:off x="1955800" y="15088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203,984</a:t>
          </a:r>
          <a:endParaRPr kumimoji="1" lang="ja-JP" altLang="en-US" sz="1000" b="1">
            <a:solidFill>
              <a:srgbClr val="FF0000"/>
            </a:solidFill>
            <a:latin typeface="ＭＳ Ｐゴシック"/>
          </a:endParaRPr>
        </a:p>
      </xdr:txBody>
    </xdr:sp>
    <xdr:clientData/>
  </xdr:oneCellAnchor>
  <xdr:twoCellAnchor>
    <xdr:from>
      <xdr:col>2</xdr:col>
      <xdr:colOff>25400</xdr:colOff>
      <xdr:row>87</xdr:row>
      <xdr:rowOff>88729</xdr:rowOff>
    </xdr:from>
    <xdr:to>
      <xdr:col>2</xdr:col>
      <xdr:colOff>127000</xdr:colOff>
      <xdr:row>88</xdr:row>
      <xdr:rowOff>18879</xdr:rowOff>
    </xdr:to>
    <xdr:sp macro="" textlink="">
      <xdr:nvSpPr>
        <xdr:cNvPr id="221" name="円/楕円 220"/>
        <xdr:cNvSpPr/>
      </xdr:nvSpPr>
      <xdr:spPr>
        <a:xfrm>
          <a:off x="1397000" y="1500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88</xdr:row>
      <xdr:rowOff>3656</xdr:rowOff>
    </xdr:from>
    <xdr:ext cx="762000" cy="259045"/>
    <xdr:sp macro="" textlink="">
      <xdr:nvSpPr>
        <xdr:cNvPr id="222" name="テキスト ボックス 221"/>
        <xdr:cNvSpPr txBox="1"/>
      </xdr:nvSpPr>
      <xdr:spPr>
        <a:xfrm>
          <a:off x="1066800" y="15091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204,222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100" b="0" i="0" baseline="0">
              <a:solidFill>
                <a:schemeClr val="dk1"/>
              </a:solidFill>
              <a:effectLst/>
              <a:latin typeface="+mn-lt"/>
              <a:ea typeface="+mn-ea"/>
              <a:cs typeface="+mn-cs"/>
            </a:rPr>
            <a:t>ラスパイレス指数は</a:t>
          </a:r>
          <a:r>
            <a:rPr lang="en-US" altLang="ja-JP" sz="1100" b="0" i="0" baseline="0">
              <a:solidFill>
                <a:schemeClr val="dk1"/>
              </a:solidFill>
              <a:effectLst/>
              <a:latin typeface="+mn-lt"/>
              <a:ea typeface="+mn-ea"/>
              <a:cs typeface="+mn-cs"/>
            </a:rPr>
            <a:t>89.0</a:t>
          </a:r>
          <a:r>
            <a:rPr lang="ja-JP" altLang="ja-JP" sz="1100" b="0" i="0" baseline="0">
              <a:solidFill>
                <a:schemeClr val="dk1"/>
              </a:solidFill>
              <a:effectLst/>
              <a:latin typeface="+mn-lt"/>
              <a:ea typeface="+mn-ea"/>
              <a:cs typeface="+mn-cs"/>
            </a:rPr>
            <a:t>で、全国町村平均</a:t>
          </a:r>
          <a:r>
            <a:rPr lang="en-US" altLang="ja-JP" sz="1100" b="0" i="0" baseline="0">
              <a:solidFill>
                <a:schemeClr val="dk1"/>
              </a:solidFill>
              <a:effectLst/>
              <a:latin typeface="+mn-lt"/>
              <a:ea typeface="+mn-ea"/>
              <a:cs typeface="+mn-cs"/>
            </a:rPr>
            <a:t>96.4</a:t>
          </a:r>
          <a:r>
            <a:rPr lang="ja-JP" altLang="ja-JP" sz="1100" b="0" i="0" baseline="0">
              <a:solidFill>
                <a:schemeClr val="dk1"/>
              </a:solidFill>
              <a:effectLst/>
              <a:latin typeface="+mn-lt"/>
              <a:ea typeface="+mn-ea"/>
              <a:cs typeface="+mn-cs"/>
            </a:rPr>
            <a:t>、類似団体平均</a:t>
          </a:r>
          <a:r>
            <a:rPr lang="en-US" altLang="ja-JP" sz="1100" b="0" i="0" baseline="0">
              <a:solidFill>
                <a:schemeClr val="dk1"/>
              </a:solidFill>
              <a:effectLst/>
              <a:latin typeface="+mn-lt"/>
              <a:ea typeface="+mn-ea"/>
              <a:cs typeface="+mn-cs"/>
            </a:rPr>
            <a:t>96.1</a:t>
          </a:r>
          <a:r>
            <a:rPr lang="ja-JP" altLang="ja-JP" sz="1100" b="0" i="0" baseline="0">
              <a:solidFill>
                <a:schemeClr val="dk1"/>
              </a:solidFill>
              <a:effectLst/>
              <a:latin typeface="+mn-lt"/>
              <a:ea typeface="+mn-ea"/>
              <a:cs typeface="+mn-cs"/>
            </a:rPr>
            <a:t>と比較しても、低い水準にある。今後も引続き給与の適正化に努める。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63500</xdr:rowOff>
    </xdr:from>
    <xdr:to>
      <xdr:col>24</xdr:col>
      <xdr:colOff>558800</xdr:colOff>
      <xdr:row>87</xdr:row>
      <xdr:rowOff>10584</xdr:rowOff>
    </xdr:to>
    <xdr:cxnSp macro="">
      <xdr:nvCxnSpPr>
        <xdr:cNvPr id="251" name="直線コネクタ 250"/>
        <xdr:cNvCxnSpPr/>
      </xdr:nvCxnSpPr>
      <xdr:spPr>
        <a:xfrm flipV="1">
          <a:off x="17018000" y="14122400"/>
          <a:ext cx="0" cy="8043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154111</xdr:rowOff>
    </xdr:from>
    <xdr:ext cx="762000" cy="259045"/>
    <xdr:sp macro="" textlink="">
      <xdr:nvSpPr>
        <xdr:cNvPr id="252" name="給与水準   （国との比較）最小値テキスト"/>
        <xdr:cNvSpPr txBox="1"/>
      </xdr:nvSpPr>
      <xdr:spPr>
        <a:xfrm>
          <a:off x="17106900" y="14898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24</xdr:col>
      <xdr:colOff>469900</xdr:colOff>
      <xdr:row>87</xdr:row>
      <xdr:rowOff>10584</xdr:rowOff>
    </xdr:from>
    <xdr:to>
      <xdr:col>24</xdr:col>
      <xdr:colOff>647700</xdr:colOff>
      <xdr:row>87</xdr:row>
      <xdr:rowOff>10584</xdr:rowOff>
    </xdr:to>
    <xdr:cxnSp macro="">
      <xdr:nvCxnSpPr>
        <xdr:cNvPr id="253" name="直線コネクタ 252"/>
        <xdr:cNvCxnSpPr/>
      </xdr:nvCxnSpPr>
      <xdr:spPr>
        <a:xfrm>
          <a:off x="16929100" y="1492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149877</xdr:rowOff>
    </xdr:from>
    <xdr:ext cx="762000" cy="259045"/>
    <xdr:sp macro="" textlink="">
      <xdr:nvSpPr>
        <xdr:cNvPr id="254" name="給与水準   （国との比較）最大値テキスト"/>
        <xdr:cNvSpPr txBox="1"/>
      </xdr:nvSpPr>
      <xdr:spPr>
        <a:xfrm>
          <a:off x="17106900" y="1386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a:t>
          </a:r>
          <a:endParaRPr kumimoji="1" lang="ja-JP" altLang="en-US" sz="1000" b="1">
            <a:latin typeface="ＭＳ Ｐゴシック"/>
          </a:endParaRPr>
        </a:p>
      </xdr:txBody>
    </xdr:sp>
    <xdr:clientData/>
  </xdr:oneCellAnchor>
  <xdr:twoCellAnchor>
    <xdr:from>
      <xdr:col>24</xdr:col>
      <xdr:colOff>469900</xdr:colOff>
      <xdr:row>82</xdr:row>
      <xdr:rowOff>63500</xdr:rowOff>
    </xdr:from>
    <xdr:to>
      <xdr:col>24</xdr:col>
      <xdr:colOff>647700</xdr:colOff>
      <xdr:row>82</xdr:row>
      <xdr:rowOff>63500</xdr:rowOff>
    </xdr:to>
    <xdr:cxnSp macro="">
      <xdr:nvCxnSpPr>
        <xdr:cNvPr id="255" name="直線コネクタ 254"/>
        <xdr:cNvCxnSpPr/>
      </xdr:nvCxnSpPr>
      <xdr:spPr>
        <a:xfrm>
          <a:off x="16929100" y="1412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7196</xdr:rowOff>
    </xdr:from>
    <xdr:to>
      <xdr:col>24</xdr:col>
      <xdr:colOff>558800</xdr:colOff>
      <xdr:row>82</xdr:row>
      <xdr:rowOff>63500</xdr:rowOff>
    </xdr:to>
    <xdr:cxnSp macro="">
      <xdr:nvCxnSpPr>
        <xdr:cNvPr id="256" name="直線コネクタ 255"/>
        <xdr:cNvCxnSpPr/>
      </xdr:nvCxnSpPr>
      <xdr:spPr>
        <a:xfrm>
          <a:off x="16179800" y="14066096"/>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41504</xdr:rowOff>
    </xdr:from>
    <xdr:ext cx="762000" cy="259045"/>
    <xdr:sp macro="" textlink="">
      <xdr:nvSpPr>
        <xdr:cNvPr id="257" name="給与水準   （国との比較）平均値テキスト"/>
        <xdr:cNvSpPr txBox="1"/>
      </xdr:nvSpPr>
      <xdr:spPr>
        <a:xfrm>
          <a:off x="17106900" y="14614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69427</xdr:rowOff>
    </xdr:from>
    <xdr:to>
      <xdr:col>24</xdr:col>
      <xdr:colOff>609600</xdr:colOff>
      <xdr:row>85</xdr:row>
      <xdr:rowOff>171027</xdr:rowOff>
    </xdr:to>
    <xdr:sp macro="" textlink="">
      <xdr:nvSpPr>
        <xdr:cNvPr id="258" name="フローチャート : 判断 257"/>
        <xdr:cNvSpPr/>
      </xdr:nvSpPr>
      <xdr:spPr>
        <a:xfrm>
          <a:off x="169672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162561</xdr:rowOff>
    </xdr:from>
    <xdr:to>
      <xdr:col>23</xdr:col>
      <xdr:colOff>406400</xdr:colOff>
      <xdr:row>82</xdr:row>
      <xdr:rowOff>7196</xdr:rowOff>
    </xdr:to>
    <xdr:cxnSp macro="">
      <xdr:nvCxnSpPr>
        <xdr:cNvPr id="259" name="直線コネクタ 258"/>
        <xdr:cNvCxnSpPr/>
      </xdr:nvCxnSpPr>
      <xdr:spPr>
        <a:xfrm>
          <a:off x="15290800" y="14050011"/>
          <a:ext cx="889000" cy="1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53339</xdr:rowOff>
    </xdr:from>
    <xdr:to>
      <xdr:col>23</xdr:col>
      <xdr:colOff>457200</xdr:colOff>
      <xdr:row>85</xdr:row>
      <xdr:rowOff>154939</xdr:rowOff>
    </xdr:to>
    <xdr:sp macro="" textlink="">
      <xdr:nvSpPr>
        <xdr:cNvPr id="260" name="フローチャート : 判断 259"/>
        <xdr:cNvSpPr/>
      </xdr:nvSpPr>
      <xdr:spPr>
        <a:xfrm>
          <a:off x="16129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139716</xdr:rowOff>
    </xdr:from>
    <xdr:ext cx="736600" cy="259045"/>
    <xdr:sp macro="" textlink="">
      <xdr:nvSpPr>
        <xdr:cNvPr id="261" name="テキスト ボックス 260"/>
        <xdr:cNvSpPr txBox="1"/>
      </xdr:nvSpPr>
      <xdr:spPr>
        <a:xfrm>
          <a:off x="15798800" y="14712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114300</xdr:rowOff>
    </xdr:from>
    <xdr:to>
      <xdr:col>22</xdr:col>
      <xdr:colOff>203200</xdr:colOff>
      <xdr:row>81</xdr:row>
      <xdr:rowOff>162561</xdr:rowOff>
    </xdr:to>
    <xdr:cxnSp macro="">
      <xdr:nvCxnSpPr>
        <xdr:cNvPr id="262" name="直線コネクタ 261"/>
        <xdr:cNvCxnSpPr/>
      </xdr:nvCxnSpPr>
      <xdr:spPr>
        <a:xfrm>
          <a:off x="14401800" y="14001750"/>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144357</xdr:rowOff>
    </xdr:from>
    <xdr:to>
      <xdr:col>22</xdr:col>
      <xdr:colOff>254000</xdr:colOff>
      <xdr:row>85</xdr:row>
      <xdr:rowOff>74507</xdr:rowOff>
    </xdr:to>
    <xdr:sp macro="" textlink="">
      <xdr:nvSpPr>
        <xdr:cNvPr id="263" name="フローチャート : 判断 262"/>
        <xdr:cNvSpPr/>
      </xdr:nvSpPr>
      <xdr:spPr>
        <a:xfrm>
          <a:off x="15240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59284</xdr:rowOff>
    </xdr:from>
    <xdr:ext cx="762000" cy="259045"/>
    <xdr:sp macro="" textlink="">
      <xdr:nvSpPr>
        <xdr:cNvPr id="264" name="テキスト ボックス 263"/>
        <xdr:cNvSpPr txBox="1"/>
      </xdr:nvSpPr>
      <xdr:spPr>
        <a:xfrm>
          <a:off x="14909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114300</xdr:rowOff>
    </xdr:from>
    <xdr:to>
      <xdr:col>21</xdr:col>
      <xdr:colOff>0</xdr:colOff>
      <xdr:row>84</xdr:row>
      <xdr:rowOff>122766</xdr:rowOff>
    </xdr:to>
    <xdr:cxnSp macro="">
      <xdr:nvCxnSpPr>
        <xdr:cNvPr id="265" name="直線コネクタ 264"/>
        <xdr:cNvCxnSpPr/>
      </xdr:nvCxnSpPr>
      <xdr:spPr>
        <a:xfrm flipV="1">
          <a:off x="13512800" y="14001750"/>
          <a:ext cx="889000" cy="52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144357</xdr:rowOff>
    </xdr:from>
    <xdr:to>
      <xdr:col>21</xdr:col>
      <xdr:colOff>50800</xdr:colOff>
      <xdr:row>85</xdr:row>
      <xdr:rowOff>74507</xdr:rowOff>
    </xdr:to>
    <xdr:sp macro="" textlink="">
      <xdr:nvSpPr>
        <xdr:cNvPr id="266" name="フローチャート : 判断 265"/>
        <xdr:cNvSpPr/>
      </xdr:nvSpPr>
      <xdr:spPr>
        <a:xfrm>
          <a:off x="14351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59284</xdr:rowOff>
    </xdr:from>
    <xdr:ext cx="762000" cy="259045"/>
    <xdr:sp macro="" textlink="">
      <xdr:nvSpPr>
        <xdr:cNvPr id="267" name="テキスト ボックス 266"/>
        <xdr:cNvSpPr txBox="1"/>
      </xdr:nvSpPr>
      <xdr:spPr>
        <a:xfrm>
          <a:off x="14020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85937</xdr:rowOff>
    </xdr:from>
    <xdr:to>
      <xdr:col>19</xdr:col>
      <xdr:colOff>533400</xdr:colOff>
      <xdr:row>89</xdr:row>
      <xdr:rowOff>16087</xdr:rowOff>
    </xdr:to>
    <xdr:sp macro="" textlink="">
      <xdr:nvSpPr>
        <xdr:cNvPr id="268" name="フローチャート : 判断 267"/>
        <xdr:cNvSpPr/>
      </xdr:nvSpPr>
      <xdr:spPr>
        <a:xfrm>
          <a:off x="13462000" y="1517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864</xdr:rowOff>
    </xdr:from>
    <xdr:ext cx="762000" cy="259045"/>
    <xdr:sp macro="" textlink="">
      <xdr:nvSpPr>
        <xdr:cNvPr id="269" name="テキスト ボックス 268"/>
        <xdr:cNvSpPr txBox="1"/>
      </xdr:nvSpPr>
      <xdr:spPr>
        <a:xfrm>
          <a:off x="13131800" y="1525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12700</xdr:rowOff>
    </xdr:from>
    <xdr:to>
      <xdr:col>24</xdr:col>
      <xdr:colOff>609600</xdr:colOff>
      <xdr:row>82</xdr:row>
      <xdr:rowOff>114300</xdr:rowOff>
    </xdr:to>
    <xdr:sp macro="" textlink="">
      <xdr:nvSpPr>
        <xdr:cNvPr id="275" name="円/楕円 274"/>
        <xdr:cNvSpPr/>
      </xdr:nvSpPr>
      <xdr:spPr>
        <a:xfrm>
          <a:off x="169672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105427</xdr:rowOff>
    </xdr:from>
    <xdr:ext cx="762000" cy="259045"/>
    <xdr:sp macro="" textlink="">
      <xdr:nvSpPr>
        <xdr:cNvPr id="276" name="給与水準   （国との比較）該当値テキスト"/>
        <xdr:cNvSpPr txBox="1"/>
      </xdr:nvSpPr>
      <xdr:spPr>
        <a:xfrm>
          <a:off x="17106900" y="1399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127846</xdr:rowOff>
    </xdr:from>
    <xdr:to>
      <xdr:col>23</xdr:col>
      <xdr:colOff>457200</xdr:colOff>
      <xdr:row>82</xdr:row>
      <xdr:rowOff>57996</xdr:rowOff>
    </xdr:to>
    <xdr:sp macro="" textlink="">
      <xdr:nvSpPr>
        <xdr:cNvPr id="277" name="円/楕円 276"/>
        <xdr:cNvSpPr/>
      </xdr:nvSpPr>
      <xdr:spPr>
        <a:xfrm>
          <a:off x="16129000" y="1401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68173</xdr:rowOff>
    </xdr:from>
    <xdr:ext cx="736600" cy="259045"/>
    <xdr:sp macro="" textlink="">
      <xdr:nvSpPr>
        <xdr:cNvPr id="278" name="テキスト ボックス 277"/>
        <xdr:cNvSpPr txBox="1"/>
      </xdr:nvSpPr>
      <xdr:spPr>
        <a:xfrm>
          <a:off x="15798800" y="13784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111761</xdr:rowOff>
    </xdr:from>
    <xdr:to>
      <xdr:col>22</xdr:col>
      <xdr:colOff>254000</xdr:colOff>
      <xdr:row>82</xdr:row>
      <xdr:rowOff>41911</xdr:rowOff>
    </xdr:to>
    <xdr:sp macro="" textlink="">
      <xdr:nvSpPr>
        <xdr:cNvPr id="279" name="円/楕円 278"/>
        <xdr:cNvSpPr/>
      </xdr:nvSpPr>
      <xdr:spPr>
        <a:xfrm>
          <a:off x="15240000" y="1399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52088</xdr:rowOff>
    </xdr:from>
    <xdr:ext cx="762000" cy="259045"/>
    <xdr:sp macro="" textlink="">
      <xdr:nvSpPr>
        <xdr:cNvPr id="280" name="テキスト ボックス 279"/>
        <xdr:cNvSpPr txBox="1"/>
      </xdr:nvSpPr>
      <xdr:spPr>
        <a:xfrm>
          <a:off x="14909800" y="13768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63500</xdr:rowOff>
    </xdr:from>
    <xdr:to>
      <xdr:col>21</xdr:col>
      <xdr:colOff>50800</xdr:colOff>
      <xdr:row>81</xdr:row>
      <xdr:rowOff>165100</xdr:rowOff>
    </xdr:to>
    <xdr:sp macro="" textlink="">
      <xdr:nvSpPr>
        <xdr:cNvPr id="281" name="円/楕円 280"/>
        <xdr:cNvSpPr/>
      </xdr:nvSpPr>
      <xdr:spPr>
        <a:xfrm>
          <a:off x="14351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3827</xdr:rowOff>
    </xdr:from>
    <xdr:ext cx="762000" cy="259045"/>
    <xdr:sp macro="" textlink="">
      <xdr:nvSpPr>
        <xdr:cNvPr id="282" name="テキスト ボックス 281"/>
        <xdr:cNvSpPr txBox="1"/>
      </xdr:nvSpPr>
      <xdr:spPr>
        <a:xfrm>
          <a:off x="14020800" y="1371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71966</xdr:rowOff>
    </xdr:from>
    <xdr:to>
      <xdr:col>19</xdr:col>
      <xdr:colOff>533400</xdr:colOff>
      <xdr:row>85</xdr:row>
      <xdr:rowOff>2116</xdr:rowOff>
    </xdr:to>
    <xdr:sp macro="" textlink="">
      <xdr:nvSpPr>
        <xdr:cNvPr id="283" name="円/楕円 282"/>
        <xdr:cNvSpPr/>
      </xdr:nvSpPr>
      <xdr:spPr>
        <a:xfrm>
          <a:off x="13462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12293</xdr:rowOff>
    </xdr:from>
    <xdr:ext cx="762000" cy="259045"/>
    <xdr:sp macro="" textlink="">
      <xdr:nvSpPr>
        <xdr:cNvPr id="284" name="テキスト ボックス 283"/>
        <xdr:cNvSpPr txBox="1"/>
      </xdr:nvSpPr>
      <xdr:spPr>
        <a:xfrm>
          <a:off x="13131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[15.86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100" b="0" i="0" baseline="0">
              <a:solidFill>
                <a:schemeClr val="dk1"/>
              </a:solidFill>
              <a:effectLst/>
              <a:latin typeface="+mn-lt"/>
              <a:ea typeface="+mn-ea"/>
              <a:cs typeface="+mn-cs"/>
            </a:rPr>
            <a:t>町村合併に伴い一部事務組合の職員の身分がそのまま引き継がれたことや、半島部を多く有する地理的要件などもあり、職員数の削減にも限界はあるが、職員数自体は、年々減少傾向にある。しかしながら、人口</a:t>
          </a:r>
          <a:r>
            <a:rPr lang="en-US" altLang="ja-JP" sz="1100" b="0" i="0" baseline="0">
              <a:solidFill>
                <a:schemeClr val="dk1"/>
              </a:solidFill>
              <a:effectLst/>
              <a:latin typeface="+mn-lt"/>
              <a:ea typeface="+mn-ea"/>
              <a:cs typeface="+mn-cs"/>
            </a:rPr>
            <a:t>1,000</a:t>
          </a:r>
          <a:r>
            <a:rPr lang="ja-JP" altLang="ja-JP" sz="1100" b="0" i="0" baseline="0">
              <a:solidFill>
                <a:schemeClr val="dk1"/>
              </a:solidFill>
              <a:effectLst/>
              <a:latin typeface="+mn-lt"/>
              <a:ea typeface="+mn-ea"/>
              <a:cs typeface="+mn-cs"/>
            </a:rPr>
            <a:t>人当たりの職員数は、</a:t>
          </a:r>
          <a:r>
            <a:rPr lang="en-US" altLang="ja-JP" sz="1100" b="0" i="0" baseline="0">
              <a:solidFill>
                <a:schemeClr val="dk1"/>
              </a:solidFill>
              <a:effectLst/>
              <a:latin typeface="+mn-lt"/>
              <a:ea typeface="+mn-ea"/>
              <a:cs typeface="+mn-cs"/>
            </a:rPr>
            <a:t>15.86</a:t>
          </a:r>
          <a:r>
            <a:rPr lang="ja-JP" altLang="ja-JP" sz="1100" b="0" i="0" baseline="0">
              <a:solidFill>
                <a:schemeClr val="dk1"/>
              </a:solidFill>
              <a:effectLst/>
              <a:latin typeface="+mn-lt"/>
              <a:ea typeface="+mn-ea"/>
              <a:cs typeface="+mn-cs"/>
            </a:rPr>
            <a:t>人（前年度比</a:t>
          </a:r>
          <a:r>
            <a:rPr lang="en-US" altLang="ja-JP" sz="1100" b="0" i="0" baseline="0">
              <a:solidFill>
                <a:schemeClr val="dk1"/>
              </a:solidFill>
              <a:effectLst/>
              <a:latin typeface="+mn-lt"/>
              <a:ea typeface="+mn-ea"/>
              <a:cs typeface="+mn-cs"/>
            </a:rPr>
            <a:t>0.07</a:t>
          </a:r>
          <a:r>
            <a:rPr lang="ja-JP" altLang="ja-JP" sz="1100" b="0" i="0" baseline="0">
              <a:solidFill>
                <a:schemeClr val="dk1"/>
              </a:solidFill>
              <a:effectLst/>
              <a:latin typeface="+mn-lt"/>
              <a:ea typeface="+mn-ea"/>
              <a:cs typeface="+mn-cs"/>
            </a:rPr>
            <a:t>人減）で、類似団体中最も多い状態である。そのため、施設の統廃合や指定管理者制度の導入などに努め、職員の適正な人員配置を行いながら、より一層の定員適正化を図る。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106317</xdr:rowOff>
    </xdr:from>
    <xdr:to>
      <xdr:col>24</xdr:col>
      <xdr:colOff>558800</xdr:colOff>
      <xdr:row>67</xdr:row>
      <xdr:rowOff>145506</xdr:rowOff>
    </xdr:to>
    <xdr:cxnSp macro="">
      <xdr:nvCxnSpPr>
        <xdr:cNvPr id="316" name="直線コネクタ 315"/>
        <xdr:cNvCxnSpPr/>
      </xdr:nvCxnSpPr>
      <xdr:spPr>
        <a:xfrm flipV="1">
          <a:off x="17018000" y="10050417"/>
          <a:ext cx="0" cy="15822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117583</xdr:rowOff>
    </xdr:from>
    <xdr:ext cx="762000" cy="259045"/>
    <xdr:sp macro="" textlink="">
      <xdr:nvSpPr>
        <xdr:cNvPr id="317" name="定員管理の状況最小値テキスト"/>
        <xdr:cNvSpPr txBox="1"/>
      </xdr:nvSpPr>
      <xdr:spPr>
        <a:xfrm>
          <a:off x="17106900" y="1160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15.86</a:t>
          </a:r>
          <a:endParaRPr kumimoji="1" lang="ja-JP" altLang="en-US" sz="1000" b="1">
            <a:latin typeface="ＭＳ Ｐゴシック"/>
          </a:endParaRPr>
        </a:p>
      </xdr:txBody>
    </xdr:sp>
    <xdr:clientData/>
  </xdr:oneCellAnchor>
  <xdr:twoCellAnchor>
    <xdr:from>
      <xdr:col>24</xdr:col>
      <xdr:colOff>469900</xdr:colOff>
      <xdr:row>67</xdr:row>
      <xdr:rowOff>145506</xdr:rowOff>
    </xdr:from>
    <xdr:to>
      <xdr:col>24</xdr:col>
      <xdr:colOff>647700</xdr:colOff>
      <xdr:row>67</xdr:row>
      <xdr:rowOff>145506</xdr:rowOff>
    </xdr:to>
    <xdr:cxnSp macro="">
      <xdr:nvCxnSpPr>
        <xdr:cNvPr id="318" name="直線コネクタ 317"/>
        <xdr:cNvCxnSpPr/>
      </xdr:nvCxnSpPr>
      <xdr:spPr>
        <a:xfrm>
          <a:off x="16929100" y="1163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21244</xdr:rowOff>
    </xdr:from>
    <xdr:ext cx="762000" cy="259045"/>
    <xdr:sp macro="" textlink="">
      <xdr:nvSpPr>
        <xdr:cNvPr id="319" name="定員管理の状況最大値テキスト"/>
        <xdr:cNvSpPr txBox="1"/>
      </xdr:nvSpPr>
      <xdr:spPr>
        <a:xfrm>
          <a:off x="17106900" y="979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6.68</a:t>
          </a:r>
          <a:endParaRPr kumimoji="1" lang="ja-JP" altLang="en-US" sz="1000" b="1">
            <a:latin typeface="ＭＳ Ｐゴシック"/>
          </a:endParaRPr>
        </a:p>
      </xdr:txBody>
    </xdr:sp>
    <xdr:clientData/>
  </xdr:oneCellAnchor>
  <xdr:twoCellAnchor>
    <xdr:from>
      <xdr:col>24</xdr:col>
      <xdr:colOff>469900</xdr:colOff>
      <xdr:row>58</xdr:row>
      <xdr:rowOff>106317</xdr:rowOff>
    </xdr:from>
    <xdr:to>
      <xdr:col>24</xdr:col>
      <xdr:colOff>647700</xdr:colOff>
      <xdr:row>58</xdr:row>
      <xdr:rowOff>106317</xdr:rowOff>
    </xdr:to>
    <xdr:cxnSp macro="">
      <xdr:nvCxnSpPr>
        <xdr:cNvPr id="320" name="直線コネクタ 319"/>
        <xdr:cNvCxnSpPr/>
      </xdr:nvCxnSpPr>
      <xdr:spPr>
        <a:xfrm>
          <a:off x="16929100" y="1005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67</xdr:row>
      <xdr:rowOff>145506</xdr:rowOff>
    </xdr:from>
    <xdr:to>
      <xdr:col>24</xdr:col>
      <xdr:colOff>558800</xdr:colOff>
      <xdr:row>67</xdr:row>
      <xdr:rowOff>157571</xdr:rowOff>
    </xdr:to>
    <xdr:cxnSp macro="">
      <xdr:nvCxnSpPr>
        <xdr:cNvPr id="321" name="直線コネクタ 320"/>
        <xdr:cNvCxnSpPr/>
      </xdr:nvCxnSpPr>
      <xdr:spPr>
        <a:xfrm flipV="1">
          <a:off x="16179800" y="11632656"/>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148062</xdr:rowOff>
    </xdr:from>
    <xdr:ext cx="762000" cy="259045"/>
    <xdr:sp macro="" textlink="">
      <xdr:nvSpPr>
        <xdr:cNvPr id="322" name="定員管理の状況平均値テキスト"/>
        <xdr:cNvSpPr txBox="1"/>
      </xdr:nvSpPr>
      <xdr:spPr>
        <a:xfrm>
          <a:off x="17106900" y="106065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131535</xdr:rowOff>
    </xdr:from>
    <xdr:to>
      <xdr:col>24</xdr:col>
      <xdr:colOff>609600</xdr:colOff>
      <xdr:row>63</xdr:row>
      <xdr:rowOff>61685</xdr:rowOff>
    </xdr:to>
    <xdr:sp macro="" textlink="">
      <xdr:nvSpPr>
        <xdr:cNvPr id="323" name="フローチャート : 判断 322"/>
        <xdr:cNvSpPr/>
      </xdr:nvSpPr>
      <xdr:spPr>
        <a:xfrm>
          <a:off x="169672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67</xdr:row>
      <xdr:rowOff>157571</xdr:rowOff>
    </xdr:from>
    <xdr:to>
      <xdr:col>23</xdr:col>
      <xdr:colOff>406400</xdr:colOff>
      <xdr:row>67</xdr:row>
      <xdr:rowOff>167912</xdr:rowOff>
    </xdr:to>
    <xdr:cxnSp macro="">
      <xdr:nvCxnSpPr>
        <xdr:cNvPr id="324" name="直線コネクタ 323"/>
        <xdr:cNvCxnSpPr/>
      </xdr:nvCxnSpPr>
      <xdr:spPr>
        <a:xfrm flipV="1">
          <a:off x="15290800" y="11644721"/>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72934</xdr:rowOff>
    </xdr:from>
    <xdr:to>
      <xdr:col>23</xdr:col>
      <xdr:colOff>457200</xdr:colOff>
      <xdr:row>63</xdr:row>
      <xdr:rowOff>3084</xdr:rowOff>
    </xdr:to>
    <xdr:sp macro="" textlink="">
      <xdr:nvSpPr>
        <xdr:cNvPr id="325" name="フローチャート : 判断 324"/>
        <xdr:cNvSpPr/>
      </xdr:nvSpPr>
      <xdr:spPr>
        <a:xfrm>
          <a:off x="16129000" y="1070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13261</xdr:rowOff>
    </xdr:from>
    <xdr:ext cx="736600" cy="259045"/>
    <xdr:sp macro="" textlink="">
      <xdr:nvSpPr>
        <xdr:cNvPr id="326" name="テキスト ボックス 325"/>
        <xdr:cNvSpPr txBox="1"/>
      </xdr:nvSpPr>
      <xdr:spPr>
        <a:xfrm>
          <a:off x="15798800" y="10471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10.76</a:t>
          </a:r>
          <a:endParaRPr kumimoji="1" lang="ja-JP" altLang="en-US" sz="1000" b="1">
            <a:solidFill>
              <a:srgbClr val="000080"/>
            </a:solidFill>
            <a:latin typeface="ＭＳ Ｐゴシック"/>
          </a:endParaRPr>
        </a:p>
      </xdr:txBody>
    </xdr:sp>
    <xdr:clientData/>
  </xdr:oneCellAnchor>
  <xdr:twoCellAnchor>
    <xdr:from>
      <xdr:col>21</xdr:col>
      <xdr:colOff>0</xdr:colOff>
      <xdr:row>67</xdr:row>
      <xdr:rowOff>166188</xdr:rowOff>
    </xdr:from>
    <xdr:to>
      <xdr:col>22</xdr:col>
      <xdr:colOff>203200</xdr:colOff>
      <xdr:row>67</xdr:row>
      <xdr:rowOff>167912</xdr:rowOff>
    </xdr:to>
    <xdr:cxnSp macro="">
      <xdr:nvCxnSpPr>
        <xdr:cNvPr id="327" name="直線コネクタ 326"/>
        <xdr:cNvCxnSpPr/>
      </xdr:nvCxnSpPr>
      <xdr:spPr>
        <a:xfrm>
          <a:off x="14401800" y="11653338"/>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132352</xdr:rowOff>
    </xdr:from>
    <xdr:to>
      <xdr:col>22</xdr:col>
      <xdr:colOff>254000</xdr:colOff>
      <xdr:row>62</xdr:row>
      <xdr:rowOff>62502</xdr:rowOff>
    </xdr:to>
    <xdr:sp macro="" textlink="">
      <xdr:nvSpPr>
        <xdr:cNvPr id="328" name="フローチャート : 判断 327"/>
        <xdr:cNvSpPr/>
      </xdr:nvSpPr>
      <xdr:spPr>
        <a:xfrm>
          <a:off x="15240000" y="1059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72679</xdr:rowOff>
    </xdr:from>
    <xdr:ext cx="762000" cy="259045"/>
    <xdr:sp macro="" textlink="">
      <xdr:nvSpPr>
        <xdr:cNvPr id="329" name="テキスト ボックス 328"/>
        <xdr:cNvSpPr txBox="1"/>
      </xdr:nvSpPr>
      <xdr:spPr>
        <a:xfrm>
          <a:off x="14909800" y="10359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10.11</a:t>
          </a:r>
          <a:endParaRPr kumimoji="1" lang="ja-JP" altLang="en-US" sz="1000" b="1">
            <a:solidFill>
              <a:srgbClr val="000080"/>
            </a:solidFill>
            <a:latin typeface="ＭＳ Ｐゴシック"/>
          </a:endParaRPr>
        </a:p>
      </xdr:txBody>
    </xdr:sp>
    <xdr:clientData/>
  </xdr:oneCellAnchor>
  <xdr:twoCellAnchor>
    <xdr:from>
      <xdr:col>19</xdr:col>
      <xdr:colOff>482600</xdr:colOff>
      <xdr:row>67</xdr:row>
      <xdr:rowOff>166188</xdr:rowOff>
    </xdr:from>
    <xdr:to>
      <xdr:col>21</xdr:col>
      <xdr:colOff>0</xdr:colOff>
      <xdr:row>68</xdr:row>
      <xdr:rowOff>8527</xdr:rowOff>
    </xdr:to>
    <xdr:cxnSp macro="">
      <xdr:nvCxnSpPr>
        <xdr:cNvPr id="330" name="直線コネクタ 329"/>
        <xdr:cNvCxnSpPr/>
      </xdr:nvCxnSpPr>
      <xdr:spPr>
        <a:xfrm flipV="1">
          <a:off x="13512800" y="11653338"/>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128905</xdr:rowOff>
    </xdr:from>
    <xdr:to>
      <xdr:col>21</xdr:col>
      <xdr:colOff>50800</xdr:colOff>
      <xdr:row>62</xdr:row>
      <xdr:rowOff>59055</xdr:rowOff>
    </xdr:to>
    <xdr:sp macro="" textlink="">
      <xdr:nvSpPr>
        <xdr:cNvPr id="331" name="フローチャート : 判断 330"/>
        <xdr:cNvSpPr/>
      </xdr:nvSpPr>
      <xdr:spPr>
        <a:xfrm>
          <a:off x="14351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69232</xdr:rowOff>
    </xdr:from>
    <xdr:ext cx="762000" cy="259045"/>
    <xdr:sp macro="" textlink="">
      <xdr:nvSpPr>
        <xdr:cNvPr id="332" name="テキスト ボックス 331"/>
        <xdr:cNvSpPr txBox="1"/>
      </xdr:nvSpPr>
      <xdr:spPr>
        <a:xfrm>
          <a:off x="14020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137523</xdr:rowOff>
    </xdr:from>
    <xdr:to>
      <xdr:col>19</xdr:col>
      <xdr:colOff>533400</xdr:colOff>
      <xdr:row>62</xdr:row>
      <xdr:rowOff>67673</xdr:rowOff>
    </xdr:to>
    <xdr:sp macro="" textlink="">
      <xdr:nvSpPr>
        <xdr:cNvPr id="333" name="フローチャート : 判断 332"/>
        <xdr:cNvSpPr/>
      </xdr:nvSpPr>
      <xdr:spPr>
        <a:xfrm>
          <a:off x="13462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77850</xdr:rowOff>
    </xdr:from>
    <xdr:ext cx="762000" cy="259045"/>
    <xdr:sp macro="" textlink="">
      <xdr:nvSpPr>
        <xdr:cNvPr id="334" name="テキスト ボックス 333"/>
        <xdr:cNvSpPr txBox="1"/>
      </xdr:nvSpPr>
      <xdr:spPr>
        <a:xfrm>
          <a:off x="13131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67</xdr:row>
      <xdr:rowOff>94706</xdr:rowOff>
    </xdr:from>
    <xdr:to>
      <xdr:col>24</xdr:col>
      <xdr:colOff>609600</xdr:colOff>
      <xdr:row>68</xdr:row>
      <xdr:rowOff>24856</xdr:rowOff>
    </xdr:to>
    <xdr:sp macro="" textlink="">
      <xdr:nvSpPr>
        <xdr:cNvPr id="340" name="円/楕円 339"/>
        <xdr:cNvSpPr/>
      </xdr:nvSpPr>
      <xdr:spPr>
        <a:xfrm>
          <a:off x="16967200" y="1158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66</xdr:row>
      <xdr:rowOff>162033</xdr:rowOff>
    </xdr:from>
    <xdr:ext cx="762000" cy="259045"/>
    <xdr:sp macro="" textlink="">
      <xdr:nvSpPr>
        <xdr:cNvPr id="341" name="定員管理の状況該当値テキスト"/>
        <xdr:cNvSpPr txBox="1"/>
      </xdr:nvSpPr>
      <xdr:spPr>
        <a:xfrm>
          <a:off x="17106900" y="11477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15.86</a:t>
          </a:r>
          <a:endParaRPr kumimoji="1" lang="ja-JP" altLang="en-US" sz="1000" b="1">
            <a:solidFill>
              <a:srgbClr val="FF0000"/>
            </a:solidFill>
            <a:latin typeface="ＭＳ Ｐゴシック"/>
          </a:endParaRPr>
        </a:p>
      </xdr:txBody>
    </xdr:sp>
    <xdr:clientData/>
  </xdr:oneCellAnchor>
  <xdr:twoCellAnchor>
    <xdr:from>
      <xdr:col>23</xdr:col>
      <xdr:colOff>355600</xdr:colOff>
      <xdr:row>67</xdr:row>
      <xdr:rowOff>106771</xdr:rowOff>
    </xdr:from>
    <xdr:to>
      <xdr:col>23</xdr:col>
      <xdr:colOff>457200</xdr:colOff>
      <xdr:row>68</xdr:row>
      <xdr:rowOff>36921</xdr:rowOff>
    </xdr:to>
    <xdr:sp macro="" textlink="">
      <xdr:nvSpPr>
        <xdr:cNvPr id="342" name="円/楕円 341"/>
        <xdr:cNvSpPr/>
      </xdr:nvSpPr>
      <xdr:spPr>
        <a:xfrm>
          <a:off x="16129000" y="1159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68</xdr:row>
      <xdr:rowOff>21698</xdr:rowOff>
    </xdr:from>
    <xdr:ext cx="736600" cy="259045"/>
    <xdr:sp macro="" textlink="">
      <xdr:nvSpPr>
        <xdr:cNvPr id="343" name="テキスト ボックス 342"/>
        <xdr:cNvSpPr txBox="1"/>
      </xdr:nvSpPr>
      <xdr:spPr>
        <a:xfrm>
          <a:off x="15798800" y="11680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15.93</a:t>
          </a:r>
          <a:endParaRPr kumimoji="1" lang="ja-JP" altLang="en-US" sz="1000" b="1">
            <a:solidFill>
              <a:srgbClr val="FF0000"/>
            </a:solidFill>
            <a:latin typeface="ＭＳ Ｐゴシック"/>
          </a:endParaRPr>
        </a:p>
      </xdr:txBody>
    </xdr:sp>
    <xdr:clientData/>
  </xdr:oneCellAnchor>
  <xdr:twoCellAnchor>
    <xdr:from>
      <xdr:col>22</xdr:col>
      <xdr:colOff>152400</xdr:colOff>
      <xdr:row>67</xdr:row>
      <xdr:rowOff>117112</xdr:rowOff>
    </xdr:from>
    <xdr:to>
      <xdr:col>22</xdr:col>
      <xdr:colOff>254000</xdr:colOff>
      <xdr:row>68</xdr:row>
      <xdr:rowOff>47262</xdr:rowOff>
    </xdr:to>
    <xdr:sp macro="" textlink="">
      <xdr:nvSpPr>
        <xdr:cNvPr id="344" name="円/楕円 343"/>
        <xdr:cNvSpPr/>
      </xdr:nvSpPr>
      <xdr:spPr>
        <a:xfrm>
          <a:off x="15240000" y="1160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68</xdr:row>
      <xdr:rowOff>32039</xdr:rowOff>
    </xdr:from>
    <xdr:ext cx="762000" cy="259045"/>
    <xdr:sp macro="" textlink="">
      <xdr:nvSpPr>
        <xdr:cNvPr id="345" name="テキスト ボックス 344"/>
        <xdr:cNvSpPr txBox="1"/>
      </xdr:nvSpPr>
      <xdr:spPr>
        <a:xfrm>
          <a:off x="14909800" y="11690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15.99</a:t>
          </a:r>
          <a:endParaRPr kumimoji="1" lang="ja-JP" altLang="en-US" sz="1000" b="1">
            <a:solidFill>
              <a:srgbClr val="FF0000"/>
            </a:solidFill>
            <a:latin typeface="ＭＳ Ｐゴシック"/>
          </a:endParaRPr>
        </a:p>
      </xdr:txBody>
    </xdr:sp>
    <xdr:clientData/>
  </xdr:oneCellAnchor>
  <xdr:twoCellAnchor>
    <xdr:from>
      <xdr:col>20</xdr:col>
      <xdr:colOff>635000</xdr:colOff>
      <xdr:row>67</xdr:row>
      <xdr:rowOff>115388</xdr:rowOff>
    </xdr:from>
    <xdr:to>
      <xdr:col>21</xdr:col>
      <xdr:colOff>50800</xdr:colOff>
      <xdr:row>68</xdr:row>
      <xdr:rowOff>45538</xdr:rowOff>
    </xdr:to>
    <xdr:sp macro="" textlink="">
      <xdr:nvSpPr>
        <xdr:cNvPr id="346" name="円/楕円 345"/>
        <xdr:cNvSpPr/>
      </xdr:nvSpPr>
      <xdr:spPr>
        <a:xfrm>
          <a:off x="14351000" y="1160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68</xdr:row>
      <xdr:rowOff>30315</xdr:rowOff>
    </xdr:from>
    <xdr:ext cx="762000" cy="259045"/>
    <xdr:sp macro="" textlink="">
      <xdr:nvSpPr>
        <xdr:cNvPr id="347" name="テキスト ボックス 346"/>
        <xdr:cNvSpPr txBox="1"/>
      </xdr:nvSpPr>
      <xdr:spPr>
        <a:xfrm>
          <a:off x="14020800" y="11688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15.98</a:t>
          </a:r>
          <a:endParaRPr kumimoji="1" lang="ja-JP" altLang="en-US" sz="1000" b="1">
            <a:solidFill>
              <a:srgbClr val="FF0000"/>
            </a:solidFill>
            <a:latin typeface="ＭＳ Ｐゴシック"/>
          </a:endParaRPr>
        </a:p>
      </xdr:txBody>
    </xdr:sp>
    <xdr:clientData/>
  </xdr:oneCellAnchor>
  <xdr:twoCellAnchor>
    <xdr:from>
      <xdr:col>19</xdr:col>
      <xdr:colOff>431800</xdr:colOff>
      <xdr:row>67</xdr:row>
      <xdr:rowOff>129177</xdr:rowOff>
    </xdr:from>
    <xdr:to>
      <xdr:col>19</xdr:col>
      <xdr:colOff>533400</xdr:colOff>
      <xdr:row>68</xdr:row>
      <xdr:rowOff>59327</xdr:rowOff>
    </xdr:to>
    <xdr:sp macro="" textlink="">
      <xdr:nvSpPr>
        <xdr:cNvPr id="348" name="円/楕円 347"/>
        <xdr:cNvSpPr/>
      </xdr:nvSpPr>
      <xdr:spPr>
        <a:xfrm>
          <a:off x="13462000" y="1161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68</xdr:row>
      <xdr:rowOff>44104</xdr:rowOff>
    </xdr:from>
    <xdr:ext cx="762000" cy="259045"/>
    <xdr:sp macro="" textlink="">
      <xdr:nvSpPr>
        <xdr:cNvPr id="349" name="テキスト ボックス 348"/>
        <xdr:cNvSpPr txBox="1"/>
      </xdr:nvSpPr>
      <xdr:spPr>
        <a:xfrm>
          <a:off x="13131800" y="11702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100" b="0" i="0" baseline="0">
              <a:solidFill>
                <a:schemeClr val="dk1"/>
              </a:solidFill>
              <a:effectLst/>
              <a:latin typeface="+mn-lt"/>
              <a:ea typeface="+mn-ea"/>
              <a:cs typeface="+mn-cs"/>
            </a:rPr>
            <a:t>緊急度・優先度を考慮し</a:t>
          </a:r>
          <a:r>
            <a:rPr lang="ja-JP" altLang="en-US" sz="1100" b="0" i="0" baseline="0">
              <a:solidFill>
                <a:schemeClr val="dk1"/>
              </a:solidFill>
              <a:effectLst/>
              <a:latin typeface="+mn-lt"/>
              <a:ea typeface="+mn-ea"/>
              <a:cs typeface="+mn-cs"/>
            </a:rPr>
            <a:t>ながら</a:t>
          </a:r>
          <a:r>
            <a:rPr lang="ja-JP" altLang="ja-JP" sz="1100" b="0" i="0" baseline="0">
              <a:solidFill>
                <a:schemeClr val="dk1"/>
              </a:solidFill>
              <a:effectLst/>
              <a:latin typeface="+mn-lt"/>
              <a:ea typeface="+mn-ea"/>
              <a:cs typeface="+mn-cs"/>
            </a:rPr>
            <a:t>投資的事業を実施</a:t>
          </a:r>
          <a:r>
            <a:rPr lang="ja-JP" altLang="en-US" sz="1100" b="0" i="0" baseline="0">
              <a:solidFill>
                <a:schemeClr val="dk1"/>
              </a:solidFill>
              <a:effectLst/>
              <a:latin typeface="+mn-lt"/>
              <a:ea typeface="+mn-ea"/>
              <a:cs typeface="+mn-cs"/>
            </a:rPr>
            <a:t>し</a:t>
          </a:r>
          <a:r>
            <a:rPr lang="ja-JP" altLang="ja-JP" sz="1100" b="0" i="0" baseline="0">
              <a:solidFill>
                <a:schemeClr val="dk1"/>
              </a:solidFill>
              <a:effectLst/>
              <a:latin typeface="+mn-lt"/>
              <a:ea typeface="+mn-ea"/>
              <a:cs typeface="+mn-cs"/>
            </a:rPr>
            <a:t>地方債発行</a:t>
          </a:r>
          <a:r>
            <a:rPr lang="ja-JP" altLang="en-US" sz="1100" b="0" i="0" baseline="0">
              <a:solidFill>
                <a:schemeClr val="dk1"/>
              </a:solidFill>
              <a:effectLst/>
              <a:latin typeface="+mn-lt"/>
              <a:ea typeface="+mn-ea"/>
              <a:cs typeface="+mn-cs"/>
            </a:rPr>
            <a:t>の抑制に努めており、</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ヵ年平均で、全国、類似団体及び愛媛県平均を共に下回る</a:t>
          </a:r>
          <a:r>
            <a:rPr lang="en-US" altLang="ja-JP" sz="1100" b="0" i="0" baseline="0">
              <a:solidFill>
                <a:schemeClr val="dk1"/>
              </a:solidFill>
              <a:effectLst/>
              <a:latin typeface="+mn-lt"/>
              <a:ea typeface="+mn-ea"/>
              <a:cs typeface="+mn-cs"/>
            </a:rPr>
            <a:t>6.3</a:t>
          </a:r>
          <a:r>
            <a:rPr lang="ja-JP" altLang="ja-JP" sz="1100" b="0" i="0" baseline="0">
              <a:solidFill>
                <a:schemeClr val="dk1"/>
              </a:solidFill>
              <a:effectLst/>
              <a:latin typeface="+mn-lt"/>
              <a:ea typeface="+mn-ea"/>
              <a:cs typeface="+mn-cs"/>
            </a:rPr>
            <a:t>％となり、前年度と比較して、</a:t>
          </a:r>
          <a:r>
            <a:rPr lang="en-US" altLang="ja-JP" sz="1100" b="0" i="0" baseline="0">
              <a:solidFill>
                <a:schemeClr val="dk1"/>
              </a:solidFill>
              <a:effectLst/>
              <a:latin typeface="+mn-lt"/>
              <a:ea typeface="+mn-ea"/>
              <a:cs typeface="+mn-cs"/>
            </a:rPr>
            <a:t>1.2</a:t>
          </a:r>
          <a:r>
            <a:rPr lang="ja-JP" altLang="ja-JP" sz="1100" b="0" i="0" baseline="0">
              <a:solidFill>
                <a:schemeClr val="dk1"/>
              </a:solidFill>
              <a:effectLst/>
              <a:latin typeface="+mn-lt"/>
              <a:ea typeface="+mn-ea"/>
              <a:cs typeface="+mn-cs"/>
            </a:rPr>
            <a:t>ポイント低下した。今後も、選択と集中による投資的経費の縮減を図りながら公債費の抑制に努め、将来を見据えた身の丈にあった財政運営を行う。</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5" name="テキスト ボックス 37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7" name="テキスト ボックス 376"/>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68792</xdr:rowOff>
    </xdr:from>
    <xdr:to>
      <xdr:col>24</xdr:col>
      <xdr:colOff>558800</xdr:colOff>
      <xdr:row>44</xdr:row>
      <xdr:rowOff>144992</xdr:rowOff>
    </xdr:to>
    <xdr:cxnSp macro="">
      <xdr:nvCxnSpPr>
        <xdr:cNvPr id="379" name="直線コネクタ 378"/>
        <xdr:cNvCxnSpPr/>
      </xdr:nvCxnSpPr>
      <xdr:spPr>
        <a:xfrm flipV="1">
          <a:off x="17018000" y="624099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117069</xdr:rowOff>
    </xdr:from>
    <xdr:ext cx="762000" cy="259045"/>
    <xdr:sp macro="" textlink="">
      <xdr:nvSpPr>
        <xdr:cNvPr id="380" name="公債費負担の状況最小値テキスト"/>
        <xdr:cNvSpPr txBox="1"/>
      </xdr:nvSpPr>
      <xdr:spPr>
        <a:xfrm>
          <a:off x="17106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a:t>
          </a:r>
          <a:endParaRPr kumimoji="1" lang="ja-JP" altLang="en-US" sz="1000" b="1">
            <a:latin typeface="ＭＳ Ｐゴシック"/>
          </a:endParaRPr>
        </a:p>
      </xdr:txBody>
    </xdr:sp>
    <xdr:clientData/>
  </xdr:oneCellAnchor>
  <xdr:twoCellAnchor>
    <xdr:from>
      <xdr:col>24</xdr:col>
      <xdr:colOff>469900</xdr:colOff>
      <xdr:row>44</xdr:row>
      <xdr:rowOff>144992</xdr:rowOff>
    </xdr:from>
    <xdr:to>
      <xdr:col>24</xdr:col>
      <xdr:colOff>647700</xdr:colOff>
      <xdr:row>44</xdr:row>
      <xdr:rowOff>144992</xdr:rowOff>
    </xdr:to>
    <xdr:cxnSp macro="">
      <xdr:nvCxnSpPr>
        <xdr:cNvPr id="381" name="直線コネクタ 380"/>
        <xdr:cNvCxnSpPr/>
      </xdr:nvCxnSpPr>
      <xdr:spPr>
        <a:xfrm>
          <a:off x="16929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155169</xdr:rowOff>
    </xdr:from>
    <xdr:ext cx="762000" cy="259045"/>
    <xdr:sp macro="" textlink="">
      <xdr:nvSpPr>
        <xdr:cNvPr id="382" name="公債費負担の状況最大値テキスト"/>
        <xdr:cNvSpPr txBox="1"/>
      </xdr:nvSpPr>
      <xdr:spPr>
        <a:xfrm>
          <a:off x="17106900" y="598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24</xdr:col>
      <xdr:colOff>469900</xdr:colOff>
      <xdr:row>36</xdr:row>
      <xdr:rowOff>68792</xdr:rowOff>
    </xdr:from>
    <xdr:to>
      <xdr:col>24</xdr:col>
      <xdr:colOff>647700</xdr:colOff>
      <xdr:row>36</xdr:row>
      <xdr:rowOff>68792</xdr:rowOff>
    </xdr:to>
    <xdr:cxnSp macro="">
      <xdr:nvCxnSpPr>
        <xdr:cNvPr id="383" name="直線コネクタ 382"/>
        <xdr:cNvCxnSpPr/>
      </xdr:nvCxnSpPr>
      <xdr:spPr>
        <a:xfrm>
          <a:off x="16929100" y="624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68792</xdr:rowOff>
    </xdr:from>
    <xdr:to>
      <xdr:col>24</xdr:col>
      <xdr:colOff>558800</xdr:colOff>
      <xdr:row>37</xdr:row>
      <xdr:rowOff>138642</xdr:rowOff>
    </xdr:to>
    <xdr:cxnSp macro="">
      <xdr:nvCxnSpPr>
        <xdr:cNvPr id="384" name="直線コネクタ 383"/>
        <xdr:cNvCxnSpPr/>
      </xdr:nvCxnSpPr>
      <xdr:spPr>
        <a:xfrm flipV="1">
          <a:off x="16179800" y="6240992"/>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38752</xdr:rowOff>
    </xdr:from>
    <xdr:ext cx="762000" cy="259045"/>
    <xdr:sp macro="" textlink="">
      <xdr:nvSpPr>
        <xdr:cNvPr id="385" name="公債費負担の状況平均値テキスト"/>
        <xdr:cNvSpPr txBox="1"/>
      </xdr:nvSpPr>
      <xdr:spPr>
        <a:xfrm>
          <a:off x="17106900" y="6725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66675</xdr:rowOff>
    </xdr:from>
    <xdr:to>
      <xdr:col>24</xdr:col>
      <xdr:colOff>609600</xdr:colOff>
      <xdr:row>39</xdr:row>
      <xdr:rowOff>168275</xdr:rowOff>
    </xdr:to>
    <xdr:sp macro="" textlink="">
      <xdr:nvSpPr>
        <xdr:cNvPr id="386" name="フローチャート : 判断 385"/>
        <xdr:cNvSpPr/>
      </xdr:nvSpPr>
      <xdr:spPr>
        <a:xfrm>
          <a:off x="169672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138642</xdr:rowOff>
    </xdr:from>
    <xdr:to>
      <xdr:col>23</xdr:col>
      <xdr:colOff>406400</xdr:colOff>
      <xdr:row>40</xdr:row>
      <xdr:rowOff>26458</xdr:rowOff>
    </xdr:to>
    <xdr:cxnSp macro="">
      <xdr:nvCxnSpPr>
        <xdr:cNvPr id="387" name="直線コネクタ 386"/>
        <xdr:cNvCxnSpPr/>
      </xdr:nvCxnSpPr>
      <xdr:spPr>
        <a:xfrm flipV="1">
          <a:off x="15290800" y="6482292"/>
          <a:ext cx="889000" cy="40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56092</xdr:rowOff>
    </xdr:from>
    <xdr:to>
      <xdr:col>23</xdr:col>
      <xdr:colOff>457200</xdr:colOff>
      <xdr:row>40</xdr:row>
      <xdr:rowOff>157692</xdr:rowOff>
    </xdr:to>
    <xdr:sp macro="" textlink="">
      <xdr:nvSpPr>
        <xdr:cNvPr id="388" name="フローチャート : 判断 387"/>
        <xdr:cNvSpPr/>
      </xdr:nvSpPr>
      <xdr:spPr>
        <a:xfrm>
          <a:off x="16129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142469</xdr:rowOff>
    </xdr:from>
    <xdr:ext cx="736600" cy="259045"/>
    <xdr:sp macro="" textlink="">
      <xdr:nvSpPr>
        <xdr:cNvPr id="389" name="テキスト ボックス 388"/>
        <xdr:cNvSpPr txBox="1"/>
      </xdr:nvSpPr>
      <xdr:spPr>
        <a:xfrm>
          <a:off x="15798800" y="7000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26458</xdr:rowOff>
    </xdr:from>
    <xdr:to>
      <xdr:col>22</xdr:col>
      <xdr:colOff>203200</xdr:colOff>
      <xdr:row>41</xdr:row>
      <xdr:rowOff>156633</xdr:rowOff>
    </xdr:to>
    <xdr:cxnSp macro="">
      <xdr:nvCxnSpPr>
        <xdr:cNvPr id="390" name="直線コネクタ 389"/>
        <xdr:cNvCxnSpPr/>
      </xdr:nvCxnSpPr>
      <xdr:spPr>
        <a:xfrm flipV="1">
          <a:off x="14401800" y="6884458"/>
          <a:ext cx="889000" cy="30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156633</xdr:rowOff>
    </xdr:from>
    <xdr:to>
      <xdr:col>22</xdr:col>
      <xdr:colOff>254000</xdr:colOff>
      <xdr:row>41</xdr:row>
      <xdr:rowOff>86783</xdr:rowOff>
    </xdr:to>
    <xdr:sp macro="" textlink="">
      <xdr:nvSpPr>
        <xdr:cNvPr id="391" name="フローチャート : 判断 390"/>
        <xdr:cNvSpPr/>
      </xdr:nvSpPr>
      <xdr:spPr>
        <a:xfrm>
          <a:off x="15240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71560</xdr:rowOff>
    </xdr:from>
    <xdr:ext cx="762000" cy="259045"/>
    <xdr:sp macro="" textlink="">
      <xdr:nvSpPr>
        <xdr:cNvPr id="392" name="テキスト ボックス 391"/>
        <xdr:cNvSpPr txBox="1"/>
      </xdr:nvSpPr>
      <xdr:spPr>
        <a:xfrm>
          <a:off x="14909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156633</xdr:rowOff>
    </xdr:from>
    <xdr:to>
      <xdr:col>21</xdr:col>
      <xdr:colOff>0</xdr:colOff>
      <xdr:row>43</xdr:row>
      <xdr:rowOff>34925</xdr:rowOff>
    </xdr:to>
    <xdr:cxnSp macro="">
      <xdr:nvCxnSpPr>
        <xdr:cNvPr id="393" name="直線コネクタ 392"/>
        <xdr:cNvCxnSpPr/>
      </xdr:nvCxnSpPr>
      <xdr:spPr>
        <a:xfrm flipV="1">
          <a:off x="13512800" y="7186083"/>
          <a:ext cx="889000" cy="22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75142</xdr:rowOff>
    </xdr:from>
    <xdr:to>
      <xdr:col>21</xdr:col>
      <xdr:colOff>50800</xdr:colOff>
      <xdr:row>43</xdr:row>
      <xdr:rowOff>5292</xdr:rowOff>
    </xdr:to>
    <xdr:sp macro="" textlink="">
      <xdr:nvSpPr>
        <xdr:cNvPr id="394" name="フローチャート : 判断 393"/>
        <xdr:cNvSpPr/>
      </xdr:nvSpPr>
      <xdr:spPr>
        <a:xfrm>
          <a:off x="14351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161519</xdr:rowOff>
    </xdr:from>
    <xdr:ext cx="762000" cy="259045"/>
    <xdr:sp macro="" textlink="">
      <xdr:nvSpPr>
        <xdr:cNvPr id="395" name="テキスト ボックス 394"/>
        <xdr:cNvSpPr txBox="1"/>
      </xdr:nvSpPr>
      <xdr:spPr>
        <a:xfrm>
          <a:off x="14020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104775</xdr:rowOff>
    </xdr:from>
    <xdr:to>
      <xdr:col>19</xdr:col>
      <xdr:colOff>533400</xdr:colOff>
      <xdr:row>44</xdr:row>
      <xdr:rowOff>34925</xdr:rowOff>
    </xdr:to>
    <xdr:sp macro="" textlink="">
      <xdr:nvSpPr>
        <xdr:cNvPr id="396" name="フローチャート : 判断 395"/>
        <xdr:cNvSpPr/>
      </xdr:nvSpPr>
      <xdr:spPr>
        <a:xfrm>
          <a:off x="13462000" y="747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19702</xdr:rowOff>
    </xdr:from>
    <xdr:ext cx="762000" cy="259045"/>
    <xdr:sp macro="" textlink="">
      <xdr:nvSpPr>
        <xdr:cNvPr id="397" name="テキスト ボックス 396"/>
        <xdr:cNvSpPr txBox="1"/>
      </xdr:nvSpPr>
      <xdr:spPr>
        <a:xfrm>
          <a:off x="13131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36</xdr:row>
      <xdr:rowOff>17992</xdr:rowOff>
    </xdr:from>
    <xdr:to>
      <xdr:col>24</xdr:col>
      <xdr:colOff>609600</xdr:colOff>
      <xdr:row>36</xdr:row>
      <xdr:rowOff>119592</xdr:rowOff>
    </xdr:to>
    <xdr:sp macro="" textlink="">
      <xdr:nvSpPr>
        <xdr:cNvPr id="403" name="円/楕円 402"/>
        <xdr:cNvSpPr/>
      </xdr:nvSpPr>
      <xdr:spPr>
        <a:xfrm>
          <a:off x="16967200" y="619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110719</xdr:rowOff>
    </xdr:from>
    <xdr:ext cx="762000" cy="259045"/>
    <xdr:sp macro="" textlink="">
      <xdr:nvSpPr>
        <xdr:cNvPr id="404" name="公債費負担の状況該当値テキスト"/>
        <xdr:cNvSpPr txBox="1"/>
      </xdr:nvSpPr>
      <xdr:spPr>
        <a:xfrm>
          <a:off x="17106900" y="611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87842</xdr:rowOff>
    </xdr:from>
    <xdr:to>
      <xdr:col>23</xdr:col>
      <xdr:colOff>457200</xdr:colOff>
      <xdr:row>38</xdr:row>
      <xdr:rowOff>17991</xdr:rowOff>
    </xdr:to>
    <xdr:sp macro="" textlink="">
      <xdr:nvSpPr>
        <xdr:cNvPr id="405" name="円/楕円 404"/>
        <xdr:cNvSpPr/>
      </xdr:nvSpPr>
      <xdr:spPr>
        <a:xfrm>
          <a:off x="16129000" y="64314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28169</xdr:rowOff>
    </xdr:from>
    <xdr:ext cx="736600" cy="259045"/>
    <xdr:sp macro="" textlink="">
      <xdr:nvSpPr>
        <xdr:cNvPr id="406" name="テキスト ボックス 405"/>
        <xdr:cNvSpPr txBox="1"/>
      </xdr:nvSpPr>
      <xdr:spPr>
        <a:xfrm>
          <a:off x="15798800" y="6200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147108</xdr:rowOff>
    </xdr:from>
    <xdr:to>
      <xdr:col>22</xdr:col>
      <xdr:colOff>254000</xdr:colOff>
      <xdr:row>40</xdr:row>
      <xdr:rowOff>77258</xdr:rowOff>
    </xdr:to>
    <xdr:sp macro="" textlink="">
      <xdr:nvSpPr>
        <xdr:cNvPr id="407" name="円/楕円 406"/>
        <xdr:cNvSpPr/>
      </xdr:nvSpPr>
      <xdr:spPr>
        <a:xfrm>
          <a:off x="15240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87435</xdr:rowOff>
    </xdr:from>
    <xdr:ext cx="762000" cy="259045"/>
    <xdr:sp macro="" textlink="">
      <xdr:nvSpPr>
        <xdr:cNvPr id="408" name="テキスト ボックス 407"/>
        <xdr:cNvSpPr txBox="1"/>
      </xdr:nvSpPr>
      <xdr:spPr>
        <a:xfrm>
          <a:off x="14909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105833</xdr:rowOff>
    </xdr:from>
    <xdr:to>
      <xdr:col>21</xdr:col>
      <xdr:colOff>50800</xdr:colOff>
      <xdr:row>42</xdr:row>
      <xdr:rowOff>35983</xdr:rowOff>
    </xdr:to>
    <xdr:sp macro="" textlink="">
      <xdr:nvSpPr>
        <xdr:cNvPr id="409" name="円/楕円 408"/>
        <xdr:cNvSpPr/>
      </xdr:nvSpPr>
      <xdr:spPr>
        <a:xfrm>
          <a:off x="14351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46160</xdr:rowOff>
    </xdr:from>
    <xdr:ext cx="762000" cy="259045"/>
    <xdr:sp macro="" textlink="">
      <xdr:nvSpPr>
        <xdr:cNvPr id="410" name="テキスト ボックス 409"/>
        <xdr:cNvSpPr txBox="1"/>
      </xdr:nvSpPr>
      <xdr:spPr>
        <a:xfrm>
          <a:off x="14020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155575</xdr:rowOff>
    </xdr:from>
    <xdr:to>
      <xdr:col>19</xdr:col>
      <xdr:colOff>533400</xdr:colOff>
      <xdr:row>43</xdr:row>
      <xdr:rowOff>85725</xdr:rowOff>
    </xdr:to>
    <xdr:sp macro="" textlink="">
      <xdr:nvSpPr>
        <xdr:cNvPr id="411" name="円/楕円 410"/>
        <xdr:cNvSpPr/>
      </xdr:nvSpPr>
      <xdr:spPr>
        <a:xfrm>
          <a:off x="13462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95902</xdr:rowOff>
    </xdr:from>
    <xdr:ext cx="762000" cy="259045"/>
    <xdr:sp macro="" textlink="">
      <xdr:nvSpPr>
        <xdr:cNvPr id="412" name="テキスト ボックス 411"/>
        <xdr:cNvSpPr txBox="1"/>
      </xdr:nvSpPr>
      <xdr:spPr>
        <a:xfrm>
          <a:off x="13131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100" b="0" i="0" baseline="0">
              <a:solidFill>
                <a:schemeClr val="dk1"/>
              </a:solidFill>
              <a:effectLst/>
              <a:latin typeface="+mn-lt"/>
              <a:ea typeface="+mn-ea"/>
              <a:cs typeface="+mn-cs"/>
            </a:rPr>
            <a:t>全国、類似団体及び愛媛県平均を共に下回る</a:t>
          </a:r>
          <a:r>
            <a:rPr lang="en-US" altLang="ja-JP" sz="1100" b="0" i="0" baseline="0">
              <a:solidFill>
                <a:schemeClr val="dk1"/>
              </a:solidFill>
              <a:effectLst/>
              <a:latin typeface="+mn-lt"/>
              <a:ea typeface="+mn-ea"/>
              <a:cs typeface="+mn-cs"/>
            </a:rPr>
            <a:t>9.5</a:t>
          </a:r>
          <a:r>
            <a:rPr lang="ja-JP" altLang="ja-JP" sz="1100" b="0" i="0" baseline="0">
              <a:solidFill>
                <a:schemeClr val="dk1"/>
              </a:solidFill>
              <a:effectLst/>
              <a:latin typeface="+mn-lt"/>
              <a:ea typeface="+mn-ea"/>
              <a:cs typeface="+mn-cs"/>
            </a:rPr>
            <a:t>％とな</a:t>
          </a:r>
          <a:r>
            <a:rPr lang="ja-JP" altLang="en-US" sz="1100" b="0" i="0" baseline="0">
              <a:solidFill>
                <a:schemeClr val="dk1"/>
              </a:solidFill>
              <a:effectLst/>
              <a:latin typeface="+mn-lt"/>
              <a:ea typeface="+mn-ea"/>
              <a:cs typeface="+mn-cs"/>
            </a:rPr>
            <a:t>り、前年度と比較して、</a:t>
          </a:r>
          <a:r>
            <a:rPr lang="en-US" altLang="ja-JP" sz="1100" b="0" i="0" baseline="0">
              <a:solidFill>
                <a:schemeClr val="dk1"/>
              </a:solidFill>
              <a:effectLst/>
              <a:latin typeface="+mn-lt"/>
              <a:ea typeface="+mn-ea"/>
              <a:cs typeface="+mn-cs"/>
            </a:rPr>
            <a:t>4.5</a:t>
          </a:r>
          <a:r>
            <a:rPr lang="ja-JP" altLang="en-US" sz="1100" b="0" i="0" baseline="0">
              <a:solidFill>
                <a:schemeClr val="dk1"/>
              </a:solidFill>
              <a:effectLst/>
              <a:latin typeface="+mn-lt"/>
              <a:ea typeface="+mn-ea"/>
              <a:cs typeface="+mn-cs"/>
            </a:rPr>
            <a:t>ポイント低下した</a:t>
          </a:r>
          <a:r>
            <a:rPr lang="ja-JP" altLang="ja-JP" sz="1100" b="0" i="0" baseline="0">
              <a:solidFill>
                <a:schemeClr val="dk1"/>
              </a:solidFill>
              <a:effectLst/>
              <a:latin typeface="+mn-lt"/>
              <a:ea typeface="+mn-ea"/>
              <a:cs typeface="+mn-cs"/>
            </a:rPr>
            <a:t>。主な要因としては、</a:t>
          </a:r>
          <a:r>
            <a:rPr lang="ja-JP" altLang="en-US" sz="1100" b="0" i="0" baseline="0">
              <a:solidFill>
                <a:schemeClr val="dk1"/>
              </a:solidFill>
              <a:effectLst/>
              <a:latin typeface="+mn-lt"/>
              <a:ea typeface="+mn-ea"/>
              <a:cs typeface="+mn-cs"/>
            </a:rPr>
            <a:t>新庁舎建設等の影響により、</a:t>
          </a:r>
          <a:r>
            <a:rPr lang="ja-JP" altLang="ja-JP" sz="1100" b="0" i="0" baseline="0">
              <a:solidFill>
                <a:schemeClr val="dk1"/>
              </a:solidFill>
              <a:effectLst/>
              <a:latin typeface="+mn-lt"/>
              <a:ea typeface="+mn-ea"/>
              <a:cs typeface="+mn-cs"/>
            </a:rPr>
            <a:t>地方債現在高</a:t>
          </a:r>
          <a:r>
            <a:rPr lang="ja-JP" altLang="en-US" sz="1100" b="0" i="0" baseline="0">
              <a:solidFill>
                <a:schemeClr val="dk1"/>
              </a:solidFill>
              <a:effectLst/>
              <a:latin typeface="+mn-lt"/>
              <a:ea typeface="+mn-ea"/>
              <a:cs typeface="+mn-cs"/>
            </a:rPr>
            <a:t>は増加</a:t>
          </a:r>
          <a:r>
            <a:rPr lang="ja-JP" altLang="ja-JP" sz="1100" b="0" i="0" baseline="0">
              <a:solidFill>
                <a:schemeClr val="dk1"/>
              </a:solidFill>
              <a:effectLst/>
              <a:latin typeface="+mn-lt"/>
              <a:ea typeface="+mn-ea"/>
              <a:cs typeface="+mn-cs"/>
            </a:rPr>
            <a:t>（前年度比</a:t>
          </a:r>
          <a:r>
            <a:rPr lang="en-US" altLang="ja-JP" sz="1100" b="0" i="0" baseline="0">
              <a:solidFill>
                <a:schemeClr val="dk1"/>
              </a:solidFill>
              <a:effectLst/>
              <a:latin typeface="+mn-lt"/>
              <a:ea typeface="+mn-ea"/>
              <a:cs typeface="+mn-cs"/>
            </a:rPr>
            <a:t>81,174</a:t>
          </a:r>
          <a:r>
            <a:rPr lang="ja-JP" altLang="ja-JP" sz="1100" b="0" i="0" baseline="0">
              <a:solidFill>
                <a:schemeClr val="dk1"/>
              </a:solidFill>
              <a:effectLst/>
              <a:latin typeface="+mn-lt"/>
              <a:ea typeface="+mn-ea"/>
              <a:cs typeface="+mn-cs"/>
            </a:rPr>
            <a:t>千円）</a:t>
          </a:r>
          <a:r>
            <a:rPr lang="ja-JP" altLang="en-US" sz="1100" b="0" i="0" baseline="0">
              <a:solidFill>
                <a:schemeClr val="dk1"/>
              </a:solidFill>
              <a:effectLst/>
              <a:latin typeface="+mn-lt"/>
              <a:ea typeface="+mn-ea"/>
              <a:cs typeface="+mn-cs"/>
            </a:rPr>
            <a:t>したが、</a:t>
          </a:r>
          <a:r>
            <a:rPr lang="ja-JP" altLang="ja-JP" sz="1100" b="0" i="0" baseline="0">
              <a:solidFill>
                <a:schemeClr val="dk1"/>
              </a:solidFill>
              <a:effectLst/>
              <a:latin typeface="+mn-lt"/>
              <a:ea typeface="+mn-ea"/>
              <a:cs typeface="+mn-cs"/>
            </a:rPr>
            <a:t>充当可能基金</a:t>
          </a:r>
          <a:r>
            <a:rPr lang="ja-JP" altLang="en-US" sz="1100" b="0" i="0" baseline="0">
              <a:solidFill>
                <a:schemeClr val="dk1"/>
              </a:solidFill>
              <a:effectLst/>
              <a:latin typeface="+mn-lt"/>
              <a:ea typeface="+mn-ea"/>
              <a:cs typeface="+mn-cs"/>
            </a:rPr>
            <a:t>（財政調整基金）</a:t>
          </a:r>
          <a:r>
            <a:rPr lang="ja-JP" altLang="ja-JP" sz="1100" b="0" i="0" baseline="0">
              <a:solidFill>
                <a:schemeClr val="dk1"/>
              </a:solidFill>
              <a:effectLst/>
              <a:latin typeface="+mn-lt"/>
              <a:ea typeface="+mn-ea"/>
              <a:cs typeface="+mn-cs"/>
            </a:rPr>
            <a:t>の増加（前年度比</a:t>
          </a:r>
          <a:r>
            <a:rPr lang="en-US" altLang="ja-JP" sz="1100" b="0" i="0" baseline="0">
              <a:solidFill>
                <a:schemeClr val="dk1"/>
              </a:solidFill>
              <a:effectLst/>
              <a:latin typeface="+mn-lt"/>
              <a:ea typeface="+mn-ea"/>
              <a:cs typeface="+mn-cs"/>
            </a:rPr>
            <a:t>404,799</a:t>
          </a:r>
          <a:r>
            <a:rPr lang="ja-JP" altLang="ja-JP" sz="1100" b="0" i="0" baseline="0">
              <a:solidFill>
                <a:schemeClr val="dk1"/>
              </a:solidFill>
              <a:effectLst/>
              <a:latin typeface="+mn-lt"/>
              <a:ea typeface="+mn-ea"/>
              <a:cs typeface="+mn-cs"/>
            </a:rPr>
            <a:t>千円）が挙げられる。今後も選択と集中による投資的経費の縮減を図るなど、将来に負担を残さないよう身の丈にあった財政運営を行う。</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156754</xdr:rowOff>
    </xdr:from>
    <xdr:to>
      <xdr:col>24</xdr:col>
      <xdr:colOff>558800</xdr:colOff>
      <xdr:row>23</xdr:row>
      <xdr:rowOff>72753</xdr:rowOff>
    </xdr:to>
    <xdr:cxnSp macro="">
      <xdr:nvCxnSpPr>
        <xdr:cNvPr id="443" name="直線コネクタ 442"/>
        <xdr:cNvCxnSpPr/>
      </xdr:nvCxnSpPr>
      <xdr:spPr>
        <a:xfrm flipV="1">
          <a:off x="17018000" y="2385604"/>
          <a:ext cx="0" cy="1630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44830</xdr:rowOff>
    </xdr:from>
    <xdr:ext cx="762000" cy="259045"/>
    <xdr:sp macro="" textlink="">
      <xdr:nvSpPr>
        <xdr:cNvPr id="444" name="将来負担の状況最小値テキスト"/>
        <xdr:cNvSpPr txBox="1"/>
      </xdr:nvSpPr>
      <xdr:spPr>
        <a:xfrm>
          <a:off x="17106900" y="398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98.8</a:t>
          </a:r>
          <a:endParaRPr kumimoji="1" lang="ja-JP" altLang="en-US" sz="1000" b="1">
            <a:latin typeface="ＭＳ Ｐゴシック"/>
          </a:endParaRPr>
        </a:p>
      </xdr:txBody>
    </xdr:sp>
    <xdr:clientData/>
  </xdr:oneCellAnchor>
  <xdr:twoCellAnchor>
    <xdr:from>
      <xdr:col>24</xdr:col>
      <xdr:colOff>469900</xdr:colOff>
      <xdr:row>23</xdr:row>
      <xdr:rowOff>72753</xdr:rowOff>
    </xdr:from>
    <xdr:to>
      <xdr:col>24</xdr:col>
      <xdr:colOff>647700</xdr:colOff>
      <xdr:row>23</xdr:row>
      <xdr:rowOff>72753</xdr:rowOff>
    </xdr:to>
    <xdr:cxnSp macro="">
      <xdr:nvCxnSpPr>
        <xdr:cNvPr id="445" name="直線コネクタ 444"/>
        <xdr:cNvCxnSpPr/>
      </xdr:nvCxnSpPr>
      <xdr:spPr>
        <a:xfrm>
          <a:off x="16929100" y="401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71681</xdr:rowOff>
    </xdr:from>
    <xdr:ext cx="762000" cy="259045"/>
    <xdr:sp macro="" textlink="">
      <xdr:nvSpPr>
        <xdr:cNvPr id="446" name="将来負担の状況最大値テキスト"/>
        <xdr:cNvSpPr txBox="1"/>
      </xdr:nvSpPr>
      <xdr:spPr>
        <a:xfrm>
          <a:off x="17106900" y="212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24</xdr:col>
      <xdr:colOff>469900</xdr:colOff>
      <xdr:row>13</xdr:row>
      <xdr:rowOff>156754</xdr:rowOff>
    </xdr:from>
    <xdr:to>
      <xdr:col>24</xdr:col>
      <xdr:colOff>647700</xdr:colOff>
      <xdr:row>13</xdr:row>
      <xdr:rowOff>156754</xdr:rowOff>
    </xdr:to>
    <xdr:cxnSp macro="">
      <xdr:nvCxnSpPr>
        <xdr:cNvPr id="447" name="直線コネクタ 446"/>
        <xdr:cNvCxnSpPr/>
      </xdr:nvCxnSpPr>
      <xdr:spPr>
        <a:xfrm>
          <a:off x="16929100" y="238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76654</xdr:rowOff>
    </xdr:from>
    <xdr:to>
      <xdr:col>24</xdr:col>
      <xdr:colOff>558800</xdr:colOff>
      <xdr:row>14</xdr:row>
      <xdr:rowOff>154214</xdr:rowOff>
    </xdr:to>
    <xdr:cxnSp macro="">
      <xdr:nvCxnSpPr>
        <xdr:cNvPr id="448" name="直線コネクタ 447"/>
        <xdr:cNvCxnSpPr/>
      </xdr:nvCxnSpPr>
      <xdr:spPr>
        <a:xfrm flipV="1">
          <a:off x="16179800" y="2476954"/>
          <a:ext cx="838200" cy="77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17</xdr:row>
      <xdr:rowOff>43741</xdr:rowOff>
    </xdr:from>
    <xdr:ext cx="762000" cy="259045"/>
    <xdr:sp macro="" textlink="">
      <xdr:nvSpPr>
        <xdr:cNvPr id="449" name="将来負担の状況平均値テキスト"/>
        <xdr:cNvSpPr txBox="1"/>
      </xdr:nvSpPr>
      <xdr:spPr>
        <a:xfrm>
          <a:off x="17106900" y="2958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twoCellAnchor>
    <xdr:from>
      <xdr:col>24</xdr:col>
      <xdr:colOff>508000</xdr:colOff>
      <xdr:row>17</xdr:row>
      <xdr:rowOff>71664</xdr:rowOff>
    </xdr:from>
    <xdr:to>
      <xdr:col>24</xdr:col>
      <xdr:colOff>609600</xdr:colOff>
      <xdr:row>18</xdr:row>
      <xdr:rowOff>1814</xdr:rowOff>
    </xdr:to>
    <xdr:sp macro="" textlink="">
      <xdr:nvSpPr>
        <xdr:cNvPr id="450" name="フローチャート : 判断 449"/>
        <xdr:cNvSpPr/>
      </xdr:nvSpPr>
      <xdr:spPr>
        <a:xfrm>
          <a:off x="16967200" y="298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154214</xdr:rowOff>
    </xdr:from>
    <xdr:to>
      <xdr:col>23</xdr:col>
      <xdr:colOff>406400</xdr:colOff>
      <xdr:row>15</xdr:row>
      <xdr:rowOff>5171</xdr:rowOff>
    </xdr:to>
    <xdr:cxnSp macro="">
      <xdr:nvCxnSpPr>
        <xdr:cNvPr id="451" name="直線コネクタ 450"/>
        <xdr:cNvCxnSpPr/>
      </xdr:nvCxnSpPr>
      <xdr:spPr>
        <a:xfrm flipV="1">
          <a:off x="15290800" y="2554514"/>
          <a:ext cx="889000" cy="2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116477</xdr:rowOff>
    </xdr:from>
    <xdr:to>
      <xdr:col>23</xdr:col>
      <xdr:colOff>457200</xdr:colOff>
      <xdr:row>18</xdr:row>
      <xdr:rowOff>46627</xdr:rowOff>
    </xdr:to>
    <xdr:sp macro="" textlink="">
      <xdr:nvSpPr>
        <xdr:cNvPr id="452" name="フローチャート : 判断 451"/>
        <xdr:cNvSpPr/>
      </xdr:nvSpPr>
      <xdr:spPr>
        <a:xfrm>
          <a:off x="16129000" y="3031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31404</xdr:rowOff>
    </xdr:from>
    <xdr:ext cx="736600" cy="259045"/>
    <xdr:sp macro="" textlink="">
      <xdr:nvSpPr>
        <xdr:cNvPr id="453" name="テキスト ボックス 452"/>
        <xdr:cNvSpPr txBox="1"/>
      </xdr:nvSpPr>
      <xdr:spPr>
        <a:xfrm>
          <a:off x="15798800" y="3117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44.6</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5171</xdr:rowOff>
    </xdr:from>
    <xdr:to>
      <xdr:col>22</xdr:col>
      <xdr:colOff>203200</xdr:colOff>
      <xdr:row>15</xdr:row>
      <xdr:rowOff>136162</xdr:rowOff>
    </xdr:to>
    <xdr:cxnSp macro="">
      <xdr:nvCxnSpPr>
        <xdr:cNvPr id="454" name="直線コネクタ 453"/>
        <xdr:cNvCxnSpPr/>
      </xdr:nvCxnSpPr>
      <xdr:spPr>
        <a:xfrm flipV="1">
          <a:off x="14401800" y="2576921"/>
          <a:ext cx="889000" cy="13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156119</xdr:rowOff>
    </xdr:from>
    <xdr:to>
      <xdr:col>22</xdr:col>
      <xdr:colOff>254000</xdr:colOff>
      <xdr:row>18</xdr:row>
      <xdr:rowOff>86269</xdr:rowOff>
    </xdr:to>
    <xdr:sp macro="" textlink="">
      <xdr:nvSpPr>
        <xdr:cNvPr id="455" name="フローチャート : 判断 454"/>
        <xdr:cNvSpPr/>
      </xdr:nvSpPr>
      <xdr:spPr>
        <a:xfrm>
          <a:off x="15240000" y="307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71046</xdr:rowOff>
    </xdr:from>
    <xdr:ext cx="762000" cy="259045"/>
    <xdr:sp macro="" textlink="">
      <xdr:nvSpPr>
        <xdr:cNvPr id="456" name="テキスト ボックス 455"/>
        <xdr:cNvSpPr txBox="1"/>
      </xdr:nvSpPr>
      <xdr:spPr>
        <a:xfrm>
          <a:off x="14909800" y="3157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46.9</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136162</xdr:rowOff>
    </xdr:from>
    <xdr:to>
      <xdr:col>21</xdr:col>
      <xdr:colOff>0</xdr:colOff>
      <xdr:row>16</xdr:row>
      <xdr:rowOff>157752</xdr:rowOff>
    </xdr:to>
    <xdr:cxnSp macro="">
      <xdr:nvCxnSpPr>
        <xdr:cNvPr id="457" name="直線コネクタ 456"/>
        <xdr:cNvCxnSpPr/>
      </xdr:nvCxnSpPr>
      <xdr:spPr>
        <a:xfrm flipV="1">
          <a:off x="13512800" y="2707912"/>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70848</xdr:rowOff>
    </xdr:from>
    <xdr:to>
      <xdr:col>21</xdr:col>
      <xdr:colOff>50800</xdr:colOff>
      <xdr:row>19</xdr:row>
      <xdr:rowOff>998</xdr:rowOff>
    </xdr:to>
    <xdr:sp macro="" textlink="">
      <xdr:nvSpPr>
        <xdr:cNvPr id="458" name="フローチャート : 判断 457"/>
        <xdr:cNvSpPr/>
      </xdr:nvSpPr>
      <xdr:spPr>
        <a:xfrm>
          <a:off x="14351000" y="3156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157225</xdr:rowOff>
    </xdr:from>
    <xdr:ext cx="762000" cy="259045"/>
    <xdr:sp macro="" textlink="">
      <xdr:nvSpPr>
        <xdr:cNvPr id="459" name="テキスト ボックス 458"/>
        <xdr:cNvSpPr txBox="1"/>
      </xdr:nvSpPr>
      <xdr:spPr>
        <a:xfrm>
          <a:off x="14020800" y="3243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51.9</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33836</xdr:rowOff>
    </xdr:from>
    <xdr:to>
      <xdr:col>19</xdr:col>
      <xdr:colOff>533400</xdr:colOff>
      <xdr:row>19</xdr:row>
      <xdr:rowOff>135436</xdr:rowOff>
    </xdr:to>
    <xdr:sp macro="" textlink="">
      <xdr:nvSpPr>
        <xdr:cNvPr id="460" name="フローチャート : 判断 459"/>
        <xdr:cNvSpPr/>
      </xdr:nvSpPr>
      <xdr:spPr>
        <a:xfrm>
          <a:off x="13462000" y="3291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120213</xdr:rowOff>
    </xdr:from>
    <xdr:ext cx="762000" cy="259045"/>
    <xdr:sp macro="" textlink="">
      <xdr:nvSpPr>
        <xdr:cNvPr id="461" name="テキスト ボックス 460"/>
        <xdr:cNvSpPr txBox="1"/>
      </xdr:nvSpPr>
      <xdr:spPr>
        <a:xfrm>
          <a:off x="13131800" y="3377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25854</xdr:rowOff>
    </xdr:from>
    <xdr:to>
      <xdr:col>24</xdr:col>
      <xdr:colOff>609600</xdr:colOff>
      <xdr:row>14</xdr:row>
      <xdr:rowOff>127454</xdr:rowOff>
    </xdr:to>
    <xdr:sp macro="" textlink="">
      <xdr:nvSpPr>
        <xdr:cNvPr id="467" name="円/楕円 466"/>
        <xdr:cNvSpPr/>
      </xdr:nvSpPr>
      <xdr:spPr>
        <a:xfrm>
          <a:off x="16967200" y="242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118581</xdr:rowOff>
    </xdr:from>
    <xdr:ext cx="762000" cy="259045"/>
    <xdr:sp macro="" textlink="">
      <xdr:nvSpPr>
        <xdr:cNvPr id="468" name="将来負担の状況該当値テキスト"/>
        <xdr:cNvSpPr txBox="1"/>
      </xdr:nvSpPr>
      <xdr:spPr>
        <a:xfrm>
          <a:off x="17106900" y="234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103414</xdr:rowOff>
    </xdr:from>
    <xdr:to>
      <xdr:col>23</xdr:col>
      <xdr:colOff>457200</xdr:colOff>
      <xdr:row>15</xdr:row>
      <xdr:rowOff>33564</xdr:rowOff>
    </xdr:to>
    <xdr:sp macro="" textlink="">
      <xdr:nvSpPr>
        <xdr:cNvPr id="469" name="円/楕円 468"/>
        <xdr:cNvSpPr/>
      </xdr:nvSpPr>
      <xdr:spPr>
        <a:xfrm>
          <a:off x="16129000" y="250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43741</xdr:rowOff>
    </xdr:from>
    <xdr:ext cx="736600" cy="259045"/>
    <xdr:sp macro="" textlink="">
      <xdr:nvSpPr>
        <xdr:cNvPr id="470" name="テキスト ボックス 469"/>
        <xdr:cNvSpPr txBox="1"/>
      </xdr:nvSpPr>
      <xdr:spPr>
        <a:xfrm>
          <a:off x="15798800" y="227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125821</xdr:rowOff>
    </xdr:from>
    <xdr:to>
      <xdr:col>22</xdr:col>
      <xdr:colOff>254000</xdr:colOff>
      <xdr:row>15</xdr:row>
      <xdr:rowOff>55971</xdr:rowOff>
    </xdr:to>
    <xdr:sp macro="" textlink="">
      <xdr:nvSpPr>
        <xdr:cNvPr id="471" name="円/楕円 470"/>
        <xdr:cNvSpPr/>
      </xdr:nvSpPr>
      <xdr:spPr>
        <a:xfrm>
          <a:off x="15240000" y="252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66148</xdr:rowOff>
    </xdr:from>
    <xdr:ext cx="762000" cy="259045"/>
    <xdr:sp macro="" textlink="">
      <xdr:nvSpPr>
        <xdr:cNvPr id="472" name="テキスト ボックス 471"/>
        <xdr:cNvSpPr txBox="1"/>
      </xdr:nvSpPr>
      <xdr:spPr>
        <a:xfrm>
          <a:off x="14909800" y="2294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85362</xdr:rowOff>
    </xdr:from>
    <xdr:to>
      <xdr:col>21</xdr:col>
      <xdr:colOff>50800</xdr:colOff>
      <xdr:row>16</xdr:row>
      <xdr:rowOff>15512</xdr:rowOff>
    </xdr:to>
    <xdr:sp macro="" textlink="">
      <xdr:nvSpPr>
        <xdr:cNvPr id="473" name="円/楕円 472"/>
        <xdr:cNvSpPr/>
      </xdr:nvSpPr>
      <xdr:spPr>
        <a:xfrm>
          <a:off x="14351000" y="265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25689</xdr:rowOff>
    </xdr:from>
    <xdr:ext cx="762000" cy="259045"/>
    <xdr:sp macro="" textlink="">
      <xdr:nvSpPr>
        <xdr:cNvPr id="474" name="テキスト ボックス 473"/>
        <xdr:cNvSpPr txBox="1"/>
      </xdr:nvSpPr>
      <xdr:spPr>
        <a:xfrm>
          <a:off x="14020800" y="2425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106952</xdr:rowOff>
    </xdr:from>
    <xdr:to>
      <xdr:col>19</xdr:col>
      <xdr:colOff>533400</xdr:colOff>
      <xdr:row>17</xdr:row>
      <xdr:rowOff>37102</xdr:rowOff>
    </xdr:to>
    <xdr:sp macro="" textlink="">
      <xdr:nvSpPr>
        <xdr:cNvPr id="475" name="円/楕円 474"/>
        <xdr:cNvSpPr/>
      </xdr:nvSpPr>
      <xdr:spPr>
        <a:xfrm>
          <a:off x="13462000" y="28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47279</xdr:rowOff>
    </xdr:from>
    <xdr:ext cx="762000" cy="259045"/>
    <xdr:sp macro="" textlink="">
      <xdr:nvSpPr>
        <xdr:cNvPr id="476" name="テキスト ボックス 475"/>
        <xdr:cNvSpPr txBox="1"/>
      </xdr:nvSpPr>
      <xdr:spPr>
        <a:xfrm>
          <a:off x="13131800" y="2619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愛媛県愛南町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22,570
22,476
238.99
16,677,725
15,780,563
826,556
10,088,172
21,865,287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9.5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町村合併に伴い一部事務組合の職員の身分をそのまま引き継いだ結果、町の規模に対して職員数が増大し、経常収支比率を押し上げる要因となっている（</a:t>
          </a:r>
          <a:r>
            <a:rPr lang="en-US" altLang="ja-JP" sz="1100" b="0" i="0" baseline="0">
              <a:solidFill>
                <a:schemeClr val="dk1"/>
              </a:solidFill>
              <a:effectLst/>
              <a:latin typeface="+mn-lt"/>
              <a:ea typeface="+mn-ea"/>
              <a:cs typeface="+mn-cs"/>
            </a:rPr>
            <a:t>26.4</a:t>
          </a:r>
          <a:r>
            <a:rPr lang="ja-JP" altLang="ja-JP" sz="1100" b="0" i="0" baseline="0">
              <a:solidFill>
                <a:schemeClr val="dk1"/>
              </a:solidFill>
              <a:effectLst/>
              <a:latin typeface="+mn-lt"/>
              <a:ea typeface="+mn-ea"/>
              <a:cs typeface="+mn-cs"/>
            </a:rPr>
            <a:t>％　類似団体平均</a:t>
          </a:r>
          <a:r>
            <a:rPr lang="en-US" altLang="ja-JP" sz="1100" b="0" i="0" baseline="0">
              <a:solidFill>
                <a:schemeClr val="dk1"/>
              </a:solidFill>
              <a:effectLst/>
              <a:latin typeface="+mn-lt"/>
              <a:ea typeface="+mn-ea"/>
              <a:cs typeface="+mn-cs"/>
            </a:rPr>
            <a:t>24.3%</a:t>
          </a:r>
          <a:r>
            <a:rPr lang="ja-JP" altLang="ja-JP" sz="1100" b="0" i="0" baseline="0">
              <a:solidFill>
                <a:schemeClr val="dk1"/>
              </a:solidFill>
              <a:effectLst/>
              <a:latin typeface="+mn-lt"/>
              <a:ea typeface="+mn-ea"/>
              <a:cs typeface="+mn-cs"/>
            </a:rPr>
            <a:t>）が、職員の定員管理や給与の適正化等に努めており、町村合併を行なった平成</a:t>
          </a:r>
          <a:r>
            <a:rPr lang="en-US" altLang="ja-JP" sz="1100" b="0" i="0" baseline="0">
              <a:solidFill>
                <a:schemeClr val="dk1"/>
              </a:solidFill>
              <a:effectLst/>
              <a:latin typeface="+mn-lt"/>
              <a:ea typeface="+mn-ea"/>
              <a:cs typeface="+mn-cs"/>
            </a:rPr>
            <a:t>16</a:t>
          </a:r>
          <a:r>
            <a:rPr lang="ja-JP" altLang="ja-JP" sz="1100" b="0" i="0" baseline="0">
              <a:solidFill>
                <a:schemeClr val="dk1"/>
              </a:solidFill>
              <a:effectLst/>
              <a:latin typeface="+mn-lt"/>
              <a:ea typeface="+mn-ea"/>
              <a:cs typeface="+mn-cs"/>
            </a:rPr>
            <a:t>年度と比較して、職員数で△</a:t>
          </a:r>
          <a:r>
            <a:rPr lang="en-US" altLang="ja-JP" sz="1100" b="0" i="0" baseline="0">
              <a:solidFill>
                <a:schemeClr val="dk1"/>
              </a:solidFill>
              <a:effectLst/>
              <a:latin typeface="+mn-lt"/>
              <a:ea typeface="+mn-ea"/>
              <a:cs typeface="+mn-cs"/>
            </a:rPr>
            <a:t>168</a:t>
          </a:r>
          <a:r>
            <a:rPr lang="ja-JP" altLang="ja-JP" sz="1100" b="0" i="0" baseline="0">
              <a:solidFill>
                <a:schemeClr val="dk1"/>
              </a:solidFill>
              <a:effectLst/>
              <a:latin typeface="+mn-lt"/>
              <a:ea typeface="+mn-ea"/>
              <a:cs typeface="+mn-cs"/>
            </a:rPr>
            <a:t>人</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515</a:t>
          </a:r>
          <a:r>
            <a:rPr lang="ja-JP" altLang="en-US" sz="1100" b="0" i="0" baseline="0">
              <a:solidFill>
                <a:schemeClr val="dk1"/>
              </a:solidFill>
              <a:effectLst/>
              <a:latin typeface="+mn-lt"/>
              <a:ea typeface="+mn-ea"/>
              <a:cs typeface="+mn-cs"/>
            </a:rPr>
            <a:t>人→</a:t>
          </a:r>
          <a:r>
            <a:rPr lang="en-US" altLang="ja-JP" sz="1100" b="0" i="0" baseline="0">
              <a:solidFill>
                <a:schemeClr val="dk1"/>
              </a:solidFill>
              <a:effectLst/>
              <a:latin typeface="+mn-lt"/>
              <a:ea typeface="+mn-ea"/>
              <a:cs typeface="+mn-cs"/>
            </a:rPr>
            <a:t>347</a:t>
          </a:r>
          <a:r>
            <a:rPr lang="ja-JP" altLang="en-US" sz="1100" b="0" i="0" baseline="0">
              <a:solidFill>
                <a:schemeClr val="dk1"/>
              </a:solidFill>
              <a:effectLst/>
              <a:latin typeface="+mn-lt"/>
              <a:ea typeface="+mn-ea"/>
              <a:cs typeface="+mn-cs"/>
            </a:rPr>
            <a:t>人）</a:t>
          </a:r>
          <a:r>
            <a:rPr lang="ja-JP" altLang="ja-JP" sz="1100" b="0" i="0" baseline="0">
              <a:solidFill>
                <a:schemeClr val="dk1"/>
              </a:solidFill>
              <a:effectLst/>
              <a:latin typeface="+mn-lt"/>
              <a:ea typeface="+mn-ea"/>
              <a:cs typeface="+mn-cs"/>
            </a:rPr>
            <a:t>、金額で△</a:t>
          </a:r>
          <a:r>
            <a:rPr lang="en-US" altLang="ja-JP" sz="1100" b="0" i="0" baseline="0">
              <a:solidFill>
                <a:schemeClr val="dk1"/>
              </a:solidFill>
              <a:effectLst/>
              <a:latin typeface="+mn-lt"/>
              <a:ea typeface="+mn-ea"/>
              <a:cs typeface="+mn-cs"/>
            </a:rPr>
            <a:t>1,161,435</a:t>
          </a:r>
          <a:r>
            <a:rPr lang="ja-JP" altLang="ja-JP" sz="1100" b="0" i="0" baseline="0">
              <a:solidFill>
                <a:schemeClr val="dk1"/>
              </a:solidFill>
              <a:effectLst/>
              <a:latin typeface="+mn-lt"/>
              <a:ea typeface="+mn-ea"/>
              <a:cs typeface="+mn-cs"/>
            </a:rPr>
            <a:t>千円</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3,830,256</a:t>
          </a:r>
          <a:r>
            <a:rPr lang="ja-JP" altLang="en-US"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2,668,821</a:t>
          </a:r>
          <a:r>
            <a:rPr lang="ja-JP" altLang="en-US" sz="1100" b="0" i="0" baseline="0">
              <a:solidFill>
                <a:schemeClr val="dk1"/>
              </a:solidFill>
              <a:effectLst/>
              <a:latin typeface="+mn-lt"/>
              <a:ea typeface="+mn-ea"/>
              <a:cs typeface="+mn-cs"/>
            </a:rPr>
            <a:t>千円）</a:t>
          </a:r>
          <a:r>
            <a:rPr lang="ja-JP" altLang="ja-JP" sz="1100" b="0" i="0" baseline="0">
              <a:solidFill>
                <a:schemeClr val="dk1"/>
              </a:solidFill>
              <a:effectLst/>
              <a:latin typeface="+mn-lt"/>
              <a:ea typeface="+mn-ea"/>
              <a:cs typeface="+mn-cs"/>
            </a:rPr>
            <a:t>、経常収支比率で△</a:t>
          </a:r>
          <a:r>
            <a:rPr lang="en-US" altLang="ja-JP" sz="1100" b="0" i="0" baseline="0">
              <a:solidFill>
                <a:schemeClr val="dk1"/>
              </a:solidFill>
              <a:effectLst/>
              <a:latin typeface="+mn-lt"/>
              <a:ea typeface="+mn-ea"/>
              <a:cs typeface="+mn-cs"/>
            </a:rPr>
            <a:t>11.8</a:t>
          </a:r>
          <a:r>
            <a:rPr lang="ja-JP" altLang="en-US" sz="1100" b="0" i="0" baseline="0">
              <a:solidFill>
                <a:schemeClr val="dk1"/>
              </a:solidFill>
              <a:effectLst/>
              <a:latin typeface="+mn-lt"/>
              <a:ea typeface="+mn-ea"/>
              <a:cs typeface="+mn-cs"/>
            </a:rPr>
            <a:t>ポイント</a:t>
          </a:r>
          <a:r>
            <a:rPr lang="ja-JP" altLang="ja-JP" sz="1100" b="0" i="0" baseline="0">
              <a:solidFill>
                <a:schemeClr val="dk1"/>
              </a:solidFill>
              <a:effectLst/>
              <a:latin typeface="+mn-lt"/>
              <a:ea typeface="+mn-ea"/>
              <a:cs typeface="+mn-cs"/>
            </a:rPr>
            <a:t>減少</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38.2</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26.4</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している。今後も引続き職員の適正な人員配置や定員の適正化を図り、人件費の削減に努める。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127000</xdr:rowOff>
    </xdr:from>
    <xdr:to>
      <xdr:col>7</xdr:col>
      <xdr:colOff>15875</xdr:colOff>
      <xdr:row>40</xdr:row>
      <xdr:rowOff>12700</xdr:rowOff>
    </xdr:to>
    <xdr:cxnSp macro="">
      <xdr:nvCxnSpPr>
        <xdr:cNvPr id="61" name="直線コネクタ 60"/>
        <xdr:cNvCxnSpPr/>
      </xdr:nvCxnSpPr>
      <xdr:spPr>
        <a:xfrm flipV="1">
          <a:off x="4826000" y="5784850"/>
          <a:ext cx="0" cy="1085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156227</xdr:rowOff>
    </xdr:from>
    <xdr:ext cx="762000" cy="259045"/>
    <xdr:sp macro="" textlink="">
      <xdr:nvSpPr>
        <xdr:cNvPr id="62" name="人件費最小値テキスト"/>
        <xdr:cNvSpPr txBox="1"/>
      </xdr:nvSpPr>
      <xdr:spPr>
        <a:xfrm>
          <a:off x="49149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26.4</a:t>
          </a:r>
          <a:endParaRPr kumimoji="1" lang="ja-JP" altLang="en-US" sz="1000" b="1">
            <a:latin typeface="ＭＳ Ｐゴシック"/>
          </a:endParaRPr>
        </a:p>
      </xdr:txBody>
    </xdr:sp>
    <xdr:clientData/>
  </xdr:oneCellAnchor>
  <xdr:twoCellAnchor>
    <xdr:from>
      <xdr:col>6</xdr:col>
      <xdr:colOff>612775</xdr:colOff>
      <xdr:row>40</xdr:row>
      <xdr:rowOff>12700</xdr:rowOff>
    </xdr:from>
    <xdr:to>
      <xdr:col>7</xdr:col>
      <xdr:colOff>104775</xdr:colOff>
      <xdr:row>40</xdr:row>
      <xdr:rowOff>12700</xdr:rowOff>
    </xdr:to>
    <xdr:cxnSp macro="">
      <xdr:nvCxnSpPr>
        <xdr:cNvPr id="63" name="直線コネクタ 62"/>
        <xdr:cNvCxnSpPr/>
      </xdr:nvCxnSpPr>
      <xdr:spPr>
        <a:xfrm>
          <a:off x="4737100" y="687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41927</xdr:rowOff>
    </xdr:from>
    <xdr:ext cx="762000" cy="259045"/>
    <xdr:sp macro="" textlink="">
      <xdr:nvSpPr>
        <xdr:cNvPr id="64" name="人件費最大値テキスト"/>
        <xdr:cNvSpPr txBox="1"/>
      </xdr:nvSpPr>
      <xdr:spPr>
        <a:xfrm>
          <a:off x="4914900" y="552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6</xdr:col>
      <xdr:colOff>612775</xdr:colOff>
      <xdr:row>33</xdr:row>
      <xdr:rowOff>127000</xdr:rowOff>
    </xdr:from>
    <xdr:to>
      <xdr:col>7</xdr:col>
      <xdr:colOff>104775</xdr:colOff>
      <xdr:row>33</xdr:row>
      <xdr:rowOff>127000</xdr:rowOff>
    </xdr:to>
    <xdr:cxnSp macro="">
      <xdr:nvCxnSpPr>
        <xdr:cNvPr id="65" name="直線コネクタ 64"/>
        <xdr:cNvCxnSpPr/>
      </xdr:nvCxnSpPr>
      <xdr:spPr>
        <a:xfrm>
          <a:off x="4737100" y="5784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69850</xdr:rowOff>
    </xdr:from>
    <xdr:to>
      <xdr:col>7</xdr:col>
      <xdr:colOff>15875</xdr:colOff>
      <xdr:row>40</xdr:row>
      <xdr:rowOff>12700</xdr:rowOff>
    </xdr:to>
    <xdr:cxnSp macro="">
      <xdr:nvCxnSpPr>
        <xdr:cNvPr id="66" name="直線コネクタ 65"/>
        <xdr:cNvCxnSpPr/>
      </xdr:nvCxnSpPr>
      <xdr:spPr>
        <a:xfrm>
          <a:off x="3987800" y="67564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92727</xdr:rowOff>
    </xdr:from>
    <xdr:ext cx="762000" cy="259045"/>
    <xdr:sp macro="" textlink="">
      <xdr:nvSpPr>
        <xdr:cNvPr id="67" name="人件費平均値テキスト"/>
        <xdr:cNvSpPr txBox="1"/>
      </xdr:nvSpPr>
      <xdr:spPr>
        <a:xfrm>
          <a:off x="4914900" y="6264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76200</xdr:rowOff>
    </xdr:from>
    <xdr:to>
      <xdr:col>7</xdr:col>
      <xdr:colOff>66675</xdr:colOff>
      <xdr:row>38</xdr:row>
      <xdr:rowOff>6350</xdr:rowOff>
    </xdr:to>
    <xdr:sp macro="" textlink="">
      <xdr:nvSpPr>
        <xdr:cNvPr id="68" name="フローチャート : 判断 67"/>
        <xdr:cNvSpPr/>
      </xdr:nvSpPr>
      <xdr:spPr>
        <a:xfrm>
          <a:off x="47752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69850</xdr:rowOff>
    </xdr:from>
    <xdr:to>
      <xdr:col>5</xdr:col>
      <xdr:colOff>549275</xdr:colOff>
      <xdr:row>39</xdr:row>
      <xdr:rowOff>146050</xdr:rowOff>
    </xdr:to>
    <xdr:cxnSp macro="">
      <xdr:nvCxnSpPr>
        <xdr:cNvPr id="69" name="直線コネクタ 68"/>
        <xdr:cNvCxnSpPr/>
      </xdr:nvCxnSpPr>
      <xdr:spPr>
        <a:xfrm flipV="1">
          <a:off x="3098800" y="6756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114300</xdr:rowOff>
    </xdr:from>
    <xdr:to>
      <xdr:col>5</xdr:col>
      <xdr:colOff>600075</xdr:colOff>
      <xdr:row>37</xdr:row>
      <xdr:rowOff>44450</xdr:rowOff>
    </xdr:to>
    <xdr:sp macro="" textlink="">
      <xdr:nvSpPr>
        <xdr:cNvPr id="70" name="フローチャート :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54627</xdr:rowOff>
    </xdr:from>
    <xdr:ext cx="736600" cy="259045"/>
    <xdr:sp macro="" textlink="">
      <xdr:nvSpPr>
        <xdr:cNvPr id="71" name="テキスト ボックス 70"/>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146050</xdr:rowOff>
    </xdr:from>
    <xdr:to>
      <xdr:col>4</xdr:col>
      <xdr:colOff>346075</xdr:colOff>
      <xdr:row>40</xdr:row>
      <xdr:rowOff>12700</xdr:rowOff>
    </xdr:to>
    <xdr:cxnSp macro="">
      <xdr:nvCxnSpPr>
        <xdr:cNvPr id="72" name="直線コネクタ 71"/>
        <xdr:cNvCxnSpPr/>
      </xdr:nvCxnSpPr>
      <xdr:spPr>
        <a:xfrm flipV="1">
          <a:off x="2209800" y="6832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38100</xdr:rowOff>
    </xdr:from>
    <xdr:to>
      <xdr:col>4</xdr:col>
      <xdr:colOff>396875</xdr:colOff>
      <xdr:row>37</xdr:row>
      <xdr:rowOff>139700</xdr:rowOff>
    </xdr:to>
    <xdr:sp macro="" textlink="">
      <xdr:nvSpPr>
        <xdr:cNvPr id="73" name="フローチャート : 判断 72"/>
        <xdr:cNvSpPr/>
      </xdr:nvSpPr>
      <xdr:spPr>
        <a:xfrm>
          <a:off x="30480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149877</xdr:rowOff>
    </xdr:from>
    <xdr:ext cx="762000" cy="259045"/>
    <xdr:sp macro="" textlink="">
      <xdr:nvSpPr>
        <xdr:cNvPr id="74" name="テキスト ボックス 73"/>
        <xdr:cNvSpPr txBox="1"/>
      </xdr:nvSpPr>
      <xdr:spPr>
        <a:xfrm>
          <a:off x="2717800" y="615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12700</xdr:rowOff>
    </xdr:from>
    <xdr:to>
      <xdr:col>3</xdr:col>
      <xdr:colOff>142875</xdr:colOff>
      <xdr:row>41</xdr:row>
      <xdr:rowOff>69850</xdr:rowOff>
    </xdr:to>
    <xdr:cxnSp macro="">
      <xdr:nvCxnSpPr>
        <xdr:cNvPr id="75" name="直線コネクタ 74"/>
        <xdr:cNvCxnSpPr/>
      </xdr:nvCxnSpPr>
      <xdr:spPr>
        <a:xfrm flipV="1">
          <a:off x="1320800" y="68707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133350</xdr:rowOff>
    </xdr:from>
    <xdr:to>
      <xdr:col>3</xdr:col>
      <xdr:colOff>193675</xdr:colOff>
      <xdr:row>37</xdr:row>
      <xdr:rowOff>63500</xdr:rowOff>
    </xdr:to>
    <xdr:sp macro="" textlink="">
      <xdr:nvSpPr>
        <xdr:cNvPr id="76" name="フローチャート : 判断 75"/>
        <xdr:cNvSpPr/>
      </xdr:nvSpPr>
      <xdr:spPr>
        <a:xfrm>
          <a:off x="21590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73677</xdr:rowOff>
    </xdr:from>
    <xdr:ext cx="762000" cy="259045"/>
    <xdr:sp macro="" textlink="">
      <xdr:nvSpPr>
        <xdr:cNvPr id="77" name="テキスト ボックス 76"/>
        <xdr:cNvSpPr txBox="1"/>
      </xdr:nvSpPr>
      <xdr:spPr>
        <a:xfrm>
          <a:off x="1828800" y="607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76200</xdr:rowOff>
    </xdr:from>
    <xdr:to>
      <xdr:col>1</xdr:col>
      <xdr:colOff>676275</xdr:colOff>
      <xdr:row>38</xdr:row>
      <xdr:rowOff>6350</xdr:rowOff>
    </xdr:to>
    <xdr:sp macro="" textlink="">
      <xdr:nvSpPr>
        <xdr:cNvPr id="78" name="フローチャート : 判断 77"/>
        <xdr:cNvSpPr/>
      </xdr:nvSpPr>
      <xdr:spPr>
        <a:xfrm>
          <a:off x="1270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16527</xdr:rowOff>
    </xdr:from>
    <xdr:ext cx="762000" cy="259045"/>
    <xdr:sp macro="" textlink="">
      <xdr:nvSpPr>
        <xdr:cNvPr id="79" name="テキスト ボックス 78"/>
        <xdr:cNvSpPr txBox="1"/>
      </xdr:nvSpPr>
      <xdr:spPr>
        <a:xfrm>
          <a:off x="939800" y="618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39</xdr:row>
      <xdr:rowOff>133350</xdr:rowOff>
    </xdr:from>
    <xdr:to>
      <xdr:col>7</xdr:col>
      <xdr:colOff>66675</xdr:colOff>
      <xdr:row>40</xdr:row>
      <xdr:rowOff>63500</xdr:rowOff>
    </xdr:to>
    <xdr:sp macro="" textlink="">
      <xdr:nvSpPr>
        <xdr:cNvPr id="85" name="円/楕円 84"/>
        <xdr:cNvSpPr/>
      </xdr:nvSpPr>
      <xdr:spPr>
        <a:xfrm>
          <a:off x="47752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41927</xdr:rowOff>
    </xdr:from>
    <xdr:ext cx="762000" cy="259045"/>
    <xdr:sp macro="" textlink="">
      <xdr:nvSpPr>
        <xdr:cNvPr id="86" name="人件費該当値テキスト"/>
        <xdr:cNvSpPr txBox="1"/>
      </xdr:nvSpPr>
      <xdr:spPr>
        <a:xfrm>
          <a:off x="49149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19050</xdr:rowOff>
    </xdr:from>
    <xdr:to>
      <xdr:col>5</xdr:col>
      <xdr:colOff>600075</xdr:colOff>
      <xdr:row>39</xdr:row>
      <xdr:rowOff>120650</xdr:rowOff>
    </xdr:to>
    <xdr:sp macro="" textlink="">
      <xdr:nvSpPr>
        <xdr:cNvPr id="87" name="円/楕円 86"/>
        <xdr:cNvSpPr/>
      </xdr:nvSpPr>
      <xdr:spPr>
        <a:xfrm>
          <a:off x="3937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105427</xdr:rowOff>
    </xdr:from>
    <xdr:ext cx="736600" cy="259045"/>
    <xdr:sp macro="" textlink="">
      <xdr:nvSpPr>
        <xdr:cNvPr id="88" name="テキスト ボックス 87"/>
        <xdr:cNvSpPr txBox="1"/>
      </xdr:nvSpPr>
      <xdr:spPr>
        <a:xfrm>
          <a:off x="3606800" y="679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95250</xdr:rowOff>
    </xdr:from>
    <xdr:to>
      <xdr:col>4</xdr:col>
      <xdr:colOff>396875</xdr:colOff>
      <xdr:row>40</xdr:row>
      <xdr:rowOff>25400</xdr:rowOff>
    </xdr:to>
    <xdr:sp macro="" textlink="">
      <xdr:nvSpPr>
        <xdr:cNvPr id="89" name="円/楕円 88"/>
        <xdr:cNvSpPr/>
      </xdr:nvSpPr>
      <xdr:spPr>
        <a:xfrm>
          <a:off x="3048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10177</xdr:rowOff>
    </xdr:from>
    <xdr:ext cx="762000" cy="259045"/>
    <xdr:sp macro="" textlink="">
      <xdr:nvSpPr>
        <xdr:cNvPr id="90" name="テキスト ボックス 89"/>
        <xdr:cNvSpPr txBox="1"/>
      </xdr:nvSpPr>
      <xdr:spPr>
        <a:xfrm>
          <a:off x="27178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133350</xdr:rowOff>
    </xdr:from>
    <xdr:to>
      <xdr:col>3</xdr:col>
      <xdr:colOff>193675</xdr:colOff>
      <xdr:row>40</xdr:row>
      <xdr:rowOff>63500</xdr:rowOff>
    </xdr:to>
    <xdr:sp macro="" textlink="">
      <xdr:nvSpPr>
        <xdr:cNvPr id="91" name="円/楕円 90"/>
        <xdr:cNvSpPr/>
      </xdr:nvSpPr>
      <xdr:spPr>
        <a:xfrm>
          <a:off x="2159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48277</xdr:rowOff>
    </xdr:from>
    <xdr:ext cx="762000" cy="259045"/>
    <xdr:sp macro="" textlink="">
      <xdr:nvSpPr>
        <xdr:cNvPr id="92" name="テキスト ボックス 91"/>
        <xdr:cNvSpPr txBox="1"/>
      </xdr:nvSpPr>
      <xdr:spPr>
        <a:xfrm>
          <a:off x="1828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19050</xdr:rowOff>
    </xdr:from>
    <xdr:to>
      <xdr:col>1</xdr:col>
      <xdr:colOff>676275</xdr:colOff>
      <xdr:row>41</xdr:row>
      <xdr:rowOff>120650</xdr:rowOff>
    </xdr:to>
    <xdr:sp macro="" textlink="">
      <xdr:nvSpPr>
        <xdr:cNvPr id="93" name="円/楕円 92"/>
        <xdr:cNvSpPr/>
      </xdr:nvSpPr>
      <xdr:spPr>
        <a:xfrm>
          <a:off x="12700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105427</xdr:rowOff>
    </xdr:from>
    <xdr:ext cx="762000" cy="259045"/>
    <xdr:sp macro="" textlink="">
      <xdr:nvSpPr>
        <xdr:cNvPr id="94" name="テキスト ボックス 93"/>
        <xdr:cNvSpPr txBox="1"/>
      </xdr:nvSpPr>
      <xdr:spPr>
        <a:xfrm>
          <a:off x="9398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300">
              <a:latin typeface="ＭＳ Ｐゴシック"/>
            </a:rPr>
            <a:t>　</a:t>
          </a:r>
          <a:r>
            <a:rPr lang="ja-JP" altLang="ja-JP" sz="1050" b="0" i="0" baseline="0">
              <a:solidFill>
                <a:schemeClr val="dk1"/>
              </a:solidFill>
              <a:effectLst/>
              <a:latin typeface="+mn-lt"/>
              <a:ea typeface="+mn-ea"/>
              <a:cs typeface="+mn-cs"/>
            </a:rPr>
            <a:t>類似団体と比較すると高い水準にあるが、（</a:t>
          </a:r>
          <a:r>
            <a:rPr lang="en-US" altLang="ja-JP" sz="1050" b="0" i="0" baseline="0">
              <a:solidFill>
                <a:schemeClr val="dk1"/>
              </a:solidFill>
              <a:effectLst/>
              <a:latin typeface="+mn-lt"/>
              <a:ea typeface="+mn-ea"/>
              <a:cs typeface="+mn-cs"/>
            </a:rPr>
            <a:t>14.7</a:t>
          </a:r>
          <a:r>
            <a:rPr lang="ja-JP" altLang="ja-JP" sz="1050" b="0" i="0" baseline="0">
              <a:solidFill>
                <a:schemeClr val="dk1"/>
              </a:solidFill>
              <a:effectLst/>
              <a:latin typeface="+mn-lt"/>
              <a:ea typeface="+mn-ea"/>
              <a:cs typeface="+mn-cs"/>
            </a:rPr>
            <a:t>％　類似団体平均</a:t>
          </a:r>
          <a:r>
            <a:rPr lang="en-US" altLang="ja-JP" sz="1050" b="0" i="0" baseline="0">
              <a:solidFill>
                <a:schemeClr val="dk1"/>
              </a:solidFill>
              <a:effectLst/>
              <a:latin typeface="+mn-lt"/>
              <a:ea typeface="+mn-ea"/>
              <a:cs typeface="+mn-cs"/>
            </a:rPr>
            <a:t>12.4</a:t>
          </a:r>
          <a:r>
            <a:rPr lang="ja-JP" altLang="ja-JP" sz="1050" b="0" i="0" baseline="0">
              <a:solidFill>
                <a:schemeClr val="dk1"/>
              </a:solidFill>
              <a:effectLst/>
              <a:latin typeface="+mn-lt"/>
              <a:ea typeface="+mn-ea"/>
              <a:cs typeface="+mn-cs"/>
            </a:rPr>
            <a:t>％</a:t>
          </a:r>
          <a:r>
            <a:rPr lang="en-US" altLang="ja-JP" sz="1050" b="0" i="0" baseline="0">
              <a:solidFill>
                <a:schemeClr val="dk1"/>
              </a:solidFill>
              <a:effectLst/>
              <a:latin typeface="+mn-lt"/>
              <a:ea typeface="+mn-ea"/>
              <a:cs typeface="+mn-cs"/>
            </a:rPr>
            <a:t>)</a:t>
          </a:r>
          <a:r>
            <a:rPr lang="ja-JP" altLang="ja-JP" sz="1050" b="0" i="0" baseline="0">
              <a:solidFill>
                <a:schemeClr val="dk1"/>
              </a:solidFill>
              <a:effectLst/>
              <a:latin typeface="+mn-lt"/>
              <a:ea typeface="+mn-ea"/>
              <a:cs typeface="+mn-cs"/>
            </a:rPr>
            <a:t>全国及び愛媛県平均と比較すると低い水準にある。</a:t>
          </a:r>
          <a:endParaRPr lang="ja-JP" altLang="ja-JP" sz="1050">
            <a:effectLst/>
          </a:endParaRPr>
        </a:p>
        <a:p>
          <a:pPr rtl="0" eaLnBrk="1" fontAlgn="auto" latinLnBrk="0" hangingPunct="1"/>
          <a:r>
            <a:rPr lang="ja-JP" altLang="ja-JP" sz="1050" b="0" i="0" baseline="0">
              <a:solidFill>
                <a:schemeClr val="dk1"/>
              </a:solidFill>
              <a:effectLst/>
              <a:latin typeface="+mn-lt"/>
              <a:ea typeface="+mn-ea"/>
              <a:cs typeface="+mn-cs"/>
            </a:rPr>
            <a:t>　県内最南端（県庁まで約</a:t>
          </a:r>
          <a:r>
            <a:rPr lang="en-US" altLang="ja-JP" sz="1050" b="0" i="0" baseline="0">
              <a:solidFill>
                <a:schemeClr val="dk1"/>
              </a:solidFill>
              <a:effectLst/>
              <a:latin typeface="+mn-lt"/>
              <a:ea typeface="+mn-ea"/>
              <a:cs typeface="+mn-cs"/>
            </a:rPr>
            <a:t>130㎞</a:t>
          </a:r>
          <a:r>
            <a:rPr lang="ja-JP" altLang="ja-JP" sz="1050" b="0" i="0" baseline="0">
              <a:solidFill>
                <a:schemeClr val="dk1"/>
              </a:solidFill>
              <a:effectLst/>
              <a:latin typeface="+mn-lt"/>
              <a:ea typeface="+mn-ea"/>
              <a:cs typeface="+mn-cs"/>
            </a:rPr>
            <a:t>）に位置するなど地理的条件により発生する旅費及び燃料費等の経費や町単独で実施しているごみ処理施設の運営経費などが、物件費を押し上げる要因と考えられる。</a:t>
          </a:r>
          <a:endParaRPr lang="ja-JP" altLang="ja-JP" sz="1050">
            <a:effectLst/>
          </a:endParaRPr>
        </a:p>
        <a:p>
          <a:pPr rtl="0" eaLnBrk="1" fontAlgn="auto" latinLnBrk="0" hangingPunct="1"/>
          <a:r>
            <a:rPr lang="ja-JP" altLang="ja-JP" sz="1050" b="0" i="0" baseline="0">
              <a:solidFill>
                <a:schemeClr val="dk1"/>
              </a:solidFill>
              <a:effectLst/>
              <a:latin typeface="+mn-lt"/>
              <a:ea typeface="+mn-ea"/>
              <a:cs typeface="+mn-cs"/>
            </a:rPr>
            <a:t>　合併後、各種経費の節減や施設の統廃合（合併後、保育所</a:t>
          </a:r>
          <a:r>
            <a:rPr lang="en-US" altLang="ja-JP" sz="1050" b="0" i="0" baseline="0">
              <a:solidFill>
                <a:schemeClr val="dk1"/>
              </a:solidFill>
              <a:effectLst/>
              <a:latin typeface="+mn-lt"/>
              <a:ea typeface="+mn-ea"/>
              <a:cs typeface="+mn-cs"/>
            </a:rPr>
            <a:t>8</a:t>
          </a:r>
          <a:r>
            <a:rPr lang="ja-JP" altLang="ja-JP" sz="1050" b="0" i="0" baseline="0">
              <a:solidFill>
                <a:schemeClr val="dk1"/>
              </a:solidFill>
              <a:effectLst/>
              <a:latin typeface="+mn-lt"/>
              <a:ea typeface="+mn-ea"/>
              <a:cs typeface="+mn-cs"/>
            </a:rPr>
            <a:t>施設、学校</a:t>
          </a:r>
          <a:r>
            <a:rPr lang="en-US" altLang="ja-JP" sz="1050" b="0" i="0" baseline="0">
              <a:solidFill>
                <a:schemeClr val="dk1"/>
              </a:solidFill>
              <a:effectLst/>
              <a:latin typeface="+mn-lt"/>
              <a:ea typeface="+mn-ea"/>
              <a:cs typeface="+mn-cs"/>
            </a:rPr>
            <a:t>10</a:t>
          </a:r>
          <a:r>
            <a:rPr lang="ja-JP" altLang="ja-JP" sz="1050" b="0" i="0" baseline="0">
              <a:solidFill>
                <a:schemeClr val="dk1"/>
              </a:solidFill>
              <a:effectLst/>
              <a:latin typeface="+mn-lt"/>
              <a:ea typeface="+mn-ea"/>
              <a:cs typeface="+mn-cs"/>
            </a:rPr>
            <a:t>施設）に取り組んで</a:t>
          </a:r>
          <a:r>
            <a:rPr lang="ja-JP" altLang="en-US" sz="1050" b="0" i="0" baseline="0">
              <a:solidFill>
                <a:schemeClr val="dk1"/>
              </a:solidFill>
              <a:effectLst/>
              <a:latin typeface="+mn-lt"/>
              <a:ea typeface="+mn-ea"/>
              <a:cs typeface="+mn-cs"/>
            </a:rPr>
            <a:t>いるが、臨時職員の賃金などの増加により、</a:t>
          </a:r>
          <a:r>
            <a:rPr lang="ja-JP" altLang="ja-JP" sz="1050" b="0" i="0" baseline="0">
              <a:solidFill>
                <a:schemeClr val="dk1"/>
              </a:solidFill>
              <a:effectLst/>
              <a:latin typeface="+mn-lt"/>
              <a:ea typeface="+mn-ea"/>
              <a:cs typeface="+mn-cs"/>
            </a:rPr>
            <a:t>平成</a:t>
          </a:r>
          <a:r>
            <a:rPr lang="en-US" altLang="ja-JP" sz="1050" b="0" i="0" baseline="0">
              <a:solidFill>
                <a:schemeClr val="dk1"/>
              </a:solidFill>
              <a:effectLst/>
              <a:latin typeface="+mn-lt"/>
              <a:ea typeface="+mn-ea"/>
              <a:cs typeface="+mn-cs"/>
            </a:rPr>
            <a:t>27</a:t>
          </a:r>
          <a:r>
            <a:rPr lang="ja-JP" altLang="ja-JP" sz="1050" b="0" i="0" baseline="0">
              <a:solidFill>
                <a:schemeClr val="dk1"/>
              </a:solidFill>
              <a:effectLst/>
              <a:latin typeface="+mn-lt"/>
              <a:ea typeface="+mn-ea"/>
              <a:cs typeface="+mn-cs"/>
            </a:rPr>
            <a:t>年度と比較すると、金額</a:t>
          </a:r>
          <a:r>
            <a:rPr lang="ja-JP" altLang="en-US" sz="1050" b="0" i="0" baseline="0">
              <a:solidFill>
                <a:schemeClr val="dk1"/>
              </a:solidFill>
              <a:effectLst/>
              <a:latin typeface="+mn-lt"/>
              <a:ea typeface="+mn-ea"/>
              <a:cs typeface="+mn-cs"/>
            </a:rPr>
            <a:t>で</a:t>
          </a:r>
          <a:r>
            <a:rPr lang="en-US" altLang="ja-JP" sz="1050" b="0" i="0" baseline="0">
              <a:solidFill>
                <a:schemeClr val="dk1"/>
              </a:solidFill>
              <a:effectLst/>
              <a:latin typeface="+mn-lt"/>
              <a:ea typeface="+mn-ea"/>
              <a:cs typeface="+mn-cs"/>
            </a:rPr>
            <a:t>99,961</a:t>
          </a:r>
          <a:r>
            <a:rPr lang="ja-JP" altLang="ja-JP" sz="1050" b="0" i="0" baseline="0">
              <a:solidFill>
                <a:schemeClr val="dk1"/>
              </a:solidFill>
              <a:effectLst/>
              <a:latin typeface="+mn-lt"/>
              <a:ea typeface="+mn-ea"/>
              <a:cs typeface="+mn-cs"/>
            </a:rPr>
            <a:t>千円、経常収支比率で</a:t>
          </a:r>
          <a:r>
            <a:rPr lang="en-US" altLang="ja-JP" sz="1050" b="0" i="0" baseline="0">
              <a:solidFill>
                <a:schemeClr val="dk1"/>
              </a:solidFill>
              <a:effectLst/>
              <a:latin typeface="+mn-lt"/>
              <a:ea typeface="+mn-ea"/>
              <a:cs typeface="+mn-cs"/>
            </a:rPr>
            <a:t>1.5</a:t>
          </a:r>
          <a:r>
            <a:rPr lang="ja-JP" altLang="en-US" sz="1050" b="0" i="0" baseline="0">
              <a:solidFill>
                <a:schemeClr val="dk1"/>
              </a:solidFill>
              <a:effectLst/>
              <a:latin typeface="+mn-lt"/>
              <a:ea typeface="+mn-ea"/>
              <a:cs typeface="+mn-cs"/>
            </a:rPr>
            <a:t>ポイント上昇</a:t>
          </a:r>
          <a:r>
            <a:rPr lang="ja-JP" altLang="ja-JP" sz="1050" b="0" i="0" baseline="0">
              <a:solidFill>
                <a:schemeClr val="dk1"/>
              </a:solidFill>
              <a:effectLst/>
              <a:latin typeface="+mn-lt"/>
              <a:ea typeface="+mn-ea"/>
              <a:cs typeface="+mn-cs"/>
            </a:rPr>
            <a:t>している。</a:t>
          </a:r>
          <a:endParaRPr lang="ja-JP" altLang="ja-JP" sz="1050">
            <a:effectLst/>
          </a:endParaRPr>
        </a:p>
        <a:p>
          <a:r>
            <a:rPr lang="ja-JP" altLang="ja-JP" sz="1050" b="0" i="0" baseline="0">
              <a:solidFill>
                <a:schemeClr val="dk1"/>
              </a:solidFill>
              <a:effectLst/>
              <a:latin typeface="+mn-lt"/>
              <a:ea typeface="+mn-ea"/>
              <a:cs typeface="+mn-cs"/>
            </a:rPr>
            <a:t>　今後、より経費削減に取り組む必要がある。</a:t>
          </a:r>
          <a:endParaRPr lang="ja-JP" altLang="ja-JP" sz="1050">
            <a:effectLst/>
          </a:endParaRPr>
        </a:p>
        <a:p>
          <a:endParaRPr kumimoji="1" lang="ja-JP" altLang="en-US" sz="105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69850</xdr:rowOff>
    </xdr:from>
    <xdr:to>
      <xdr:col>24</xdr:col>
      <xdr:colOff>31750</xdr:colOff>
      <xdr:row>21</xdr:row>
      <xdr:rowOff>102507</xdr:rowOff>
    </xdr:to>
    <xdr:cxnSp macro="">
      <xdr:nvCxnSpPr>
        <xdr:cNvPr id="124" name="直線コネクタ 123"/>
        <xdr:cNvCxnSpPr/>
      </xdr:nvCxnSpPr>
      <xdr:spPr>
        <a:xfrm flipV="1">
          <a:off x="16510000" y="22987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74584</xdr:rowOff>
    </xdr:from>
    <xdr:ext cx="762000" cy="259045"/>
    <xdr:sp macro="" textlink="">
      <xdr:nvSpPr>
        <xdr:cNvPr id="125" name="物件費最小値テキスト"/>
        <xdr:cNvSpPr txBox="1"/>
      </xdr:nvSpPr>
      <xdr:spPr>
        <a:xfrm>
          <a:off x="16598900" y="367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a:t>
          </a:r>
          <a:endParaRPr kumimoji="1" lang="ja-JP" altLang="en-US" sz="1000" b="1">
            <a:latin typeface="ＭＳ Ｐゴシック"/>
          </a:endParaRPr>
        </a:p>
      </xdr:txBody>
    </xdr:sp>
    <xdr:clientData/>
  </xdr:oneCellAnchor>
  <xdr:twoCellAnchor>
    <xdr:from>
      <xdr:col>23</xdr:col>
      <xdr:colOff>628650</xdr:colOff>
      <xdr:row>21</xdr:row>
      <xdr:rowOff>102507</xdr:rowOff>
    </xdr:from>
    <xdr:to>
      <xdr:col>24</xdr:col>
      <xdr:colOff>120650</xdr:colOff>
      <xdr:row>21</xdr:row>
      <xdr:rowOff>102507</xdr:rowOff>
    </xdr:to>
    <xdr:cxnSp macro="">
      <xdr:nvCxnSpPr>
        <xdr:cNvPr id="126" name="直線コネクタ 125"/>
        <xdr:cNvCxnSpPr/>
      </xdr:nvCxnSpPr>
      <xdr:spPr>
        <a:xfrm>
          <a:off x="16421100" y="3702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156227</xdr:rowOff>
    </xdr:from>
    <xdr:ext cx="762000" cy="259045"/>
    <xdr:sp macro="" textlink="">
      <xdr:nvSpPr>
        <xdr:cNvPr id="127"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23</xdr:col>
      <xdr:colOff>628650</xdr:colOff>
      <xdr:row>13</xdr:row>
      <xdr:rowOff>69850</xdr:rowOff>
    </xdr:from>
    <xdr:to>
      <xdr:col>24</xdr:col>
      <xdr:colOff>120650</xdr:colOff>
      <xdr:row>13</xdr:row>
      <xdr:rowOff>69850</xdr:rowOff>
    </xdr:to>
    <xdr:cxnSp macro="">
      <xdr:nvCxnSpPr>
        <xdr:cNvPr id="128" name="直線コネクタ 127"/>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127000</xdr:rowOff>
    </xdr:from>
    <xdr:to>
      <xdr:col>24</xdr:col>
      <xdr:colOff>31750</xdr:colOff>
      <xdr:row>21</xdr:row>
      <xdr:rowOff>102507</xdr:rowOff>
    </xdr:to>
    <xdr:cxnSp macro="">
      <xdr:nvCxnSpPr>
        <xdr:cNvPr id="129" name="直線コネクタ 128"/>
        <xdr:cNvCxnSpPr/>
      </xdr:nvCxnSpPr>
      <xdr:spPr>
        <a:xfrm>
          <a:off x="15671800" y="3213100"/>
          <a:ext cx="838200" cy="48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2920</xdr:rowOff>
    </xdr:from>
    <xdr:ext cx="762000" cy="259045"/>
    <xdr:sp macro="" textlink="">
      <xdr:nvSpPr>
        <xdr:cNvPr id="130" name="物件費平均値テキスト"/>
        <xdr:cNvSpPr txBox="1"/>
      </xdr:nvSpPr>
      <xdr:spPr>
        <a:xfrm>
          <a:off x="16598900" y="2746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157843</xdr:rowOff>
    </xdr:from>
    <xdr:to>
      <xdr:col>24</xdr:col>
      <xdr:colOff>82550</xdr:colOff>
      <xdr:row>17</xdr:row>
      <xdr:rowOff>87993</xdr:rowOff>
    </xdr:to>
    <xdr:sp macro="" textlink="">
      <xdr:nvSpPr>
        <xdr:cNvPr id="131" name="フローチャート : 判断 130"/>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127000</xdr:rowOff>
    </xdr:from>
    <xdr:to>
      <xdr:col>22</xdr:col>
      <xdr:colOff>565150</xdr:colOff>
      <xdr:row>19</xdr:row>
      <xdr:rowOff>151493</xdr:rowOff>
    </xdr:to>
    <xdr:cxnSp macro="">
      <xdr:nvCxnSpPr>
        <xdr:cNvPr id="132" name="直線コネクタ 131"/>
        <xdr:cNvCxnSpPr/>
      </xdr:nvCxnSpPr>
      <xdr:spPr>
        <a:xfrm flipV="1">
          <a:off x="14782800" y="3213100"/>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84364</xdr:rowOff>
    </xdr:from>
    <xdr:to>
      <xdr:col>22</xdr:col>
      <xdr:colOff>615950</xdr:colOff>
      <xdr:row>18</xdr:row>
      <xdr:rowOff>14514</xdr:rowOff>
    </xdr:to>
    <xdr:sp macro="" textlink="">
      <xdr:nvSpPr>
        <xdr:cNvPr id="133" name="フローチャート : 判断 132"/>
        <xdr:cNvSpPr/>
      </xdr:nvSpPr>
      <xdr:spPr>
        <a:xfrm>
          <a:off x="15621000" y="299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24691</xdr:rowOff>
    </xdr:from>
    <xdr:ext cx="736600" cy="259045"/>
    <xdr:sp macro="" textlink="">
      <xdr:nvSpPr>
        <xdr:cNvPr id="134" name="テキスト ボックス 133"/>
        <xdr:cNvSpPr txBox="1"/>
      </xdr:nvSpPr>
      <xdr:spPr>
        <a:xfrm>
          <a:off x="15290800" y="2767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127000</xdr:rowOff>
    </xdr:from>
    <xdr:to>
      <xdr:col>21</xdr:col>
      <xdr:colOff>361950</xdr:colOff>
      <xdr:row>19</xdr:row>
      <xdr:rowOff>151493</xdr:rowOff>
    </xdr:to>
    <xdr:cxnSp macro="">
      <xdr:nvCxnSpPr>
        <xdr:cNvPr id="135" name="直線コネクタ 134"/>
        <xdr:cNvCxnSpPr/>
      </xdr:nvCxnSpPr>
      <xdr:spPr>
        <a:xfrm>
          <a:off x="13893800" y="3213100"/>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18</xdr:row>
      <xdr:rowOff>43543</xdr:rowOff>
    </xdr:from>
    <xdr:to>
      <xdr:col>21</xdr:col>
      <xdr:colOff>412750</xdr:colOff>
      <xdr:row>18</xdr:row>
      <xdr:rowOff>145143</xdr:rowOff>
    </xdr:to>
    <xdr:sp macro="" textlink="">
      <xdr:nvSpPr>
        <xdr:cNvPr id="136" name="フローチャート : 判断 135"/>
        <xdr:cNvSpPr/>
      </xdr:nvSpPr>
      <xdr:spPr>
        <a:xfrm>
          <a:off x="14732000" y="312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155320</xdr:rowOff>
    </xdr:from>
    <xdr:ext cx="762000" cy="259045"/>
    <xdr:sp macro="" textlink="">
      <xdr:nvSpPr>
        <xdr:cNvPr id="137" name="テキスト ボックス 136"/>
        <xdr:cNvSpPr txBox="1"/>
      </xdr:nvSpPr>
      <xdr:spPr>
        <a:xfrm>
          <a:off x="14401800" y="289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61686</xdr:rowOff>
    </xdr:from>
    <xdr:to>
      <xdr:col>20</xdr:col>
      <xdr:colOff>158750</xdr:colOff>
      <xdr:row>18</xdr:row>
      <xdr:rowOff>127000</xdr:rowOff>
    </xdr:to>
    <xdr:cxnSp macro="">
      <xdr:nvCxnSpPr>
        <xdr:cNvPr id="138" name="直線コネクタ 137"/>
        <xdr:cNvCxnSpPr/>
      </xdr:nvCxnSpPr>
      <xdr:spPr>
        <a:xfrm>
          <a:off x="13004800" y="31477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157843</xdr:rowOff>
    </xdr:from>
    <xdr:to>
      <xdr:col>20</xdr:col>
      <xdr:colOff>209550</xdr:colOff>
      <xdr:row>17</xdr:row>
      <xdr:rowOff>87993</xdr:rowOff>
    </xdr:to>
    <xdr:sp macro="" textlink="">
      <xdr:nvSpPr>
        <xdr:cNvPr id="139" name="フローチャート : 判断 138"/>
        <xdr:cNvSpPr/>
      </xdr:nvSpPr>
      <xdr:spPr>
        <a:xfrm>
          <a:off x="13843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98170</xdr:rowOff>
    </xdr:from>
    <xdr:ext cx="762000" cy="259045"/>
    <xdr:sp macro="" textlink="">
      <xdr:nvSpPr>
        <xdr:cNvPr id="140" name="テキスト ボックス 139"/>
        <xdr:cNvSpPr txBox="1"/>
      </xdr:nvSpPr>
      <xdr:spPr>
        <a:xfrm>
          <a:off x="13512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166007</xdr:rowOff>
    </xdr:from>
    <xdr:to>
      <xdr:col>19</xdr:col>
      <xdr:colOff>6350</xdr:colOff>
      <xdr:row>16</xdr:row>
      <xdr:rowOff>96157</xdr:rowOff>
    </xdr:to>
    <xdr:sp macro="" textlink="">
      <xdr:nvSpPr>
        <xdr:cNvPr id="141" name="フローチャート : 判断 140"/>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106334</xdr:rowOff>
    </xdr:from>
    <xdr:ext cx="762000" cy="259045"/>
    <xdr:sp macro="" textlink="">
      <xdr:nvSpPr>
        <xdr:cNvPr id="142" name="テキスト ボックス 141"/>
        <xdr:cNvSpPr txBox="1"/>
      </xdr:nvSpPr>
      <xdr:spPr>
        <a:xfrm>
          <a:off x="12623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21</xdr:row>
      <xdr:rowOff>51707</xdr:rowOff>
    </xdr:from>
    <xdr:to>
      <xdr:col>24</xdr:col>
      <xdr:colOff>82550</xdr:colOff>
      <xdr:row>21</xdr:row>
      <xdr:rowOff>153307</xdr:rowOff>
    </xdr:to>
    <xdr:sp macro="" textlink="">
      <xdr:nvSpPr>
        <xdr:cNvPr id="148" name="円/楕円 147"/>
        <xdr:cNvSpPr/>
      </xdr:nvSpPr>
      <xdr:spPr>
        <a:xfrm>
          <a:off x="16459200" y="365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20</xdr:row>
      <xdr:rowOff>131734</xdr:rowOff>
    </xdr:from>
    <xdr:ext cx="762000" cy="259045"/>
    <xdr:sp macro="" textlink="">
      <xdr:nvSpPr>
        <xdr:cNvPr id="149" name="物件費該当値テキスト"/>
        <xdr:cNvSpPr txBox="1"/>
      </xdr:nvSpPr>
      <xdr:spPr>
        <a:xfrm>
          <a:off x="16598900" y="356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76200</xdr:rowOff>
    </xdr:from>
    <xdr:to>
      <xdr:col>22</xdr:col>
      <xdr:colOff>615950</xdr:colOff>
      <xdr:row>19</xdr:row>
      <xdr:rowOff>6350</xdr:rowOff>
    </xdr:to>
    <xdr:sp macro="" textlink="">
      <xdr:nvSpPr>
        <xdr:cNvPr id="150" name="円/楕円 149"/>
        <xdr:cNvSpPr/>
      </xdr:nvSpPr>
      <xdr:spPr>
        <a:xfrm>
          <a:off x="15621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162577</xdr:rowOff>
    </xdr:from>
    <xdr:ext cx="736600" cy="259045"/>
    <xdr:sp macro="" textlink="">
      <xdr:nvSpPr>
        <xdr:cNvPr id="151" name="テキスト ボックス 150"/>
        <xdr:cNvSpPr txBox="1"/>
      </xdr:nvSpPr>
      <xdr:spPr>
        <a:xfrm>
          <a:off x="15290800" y="324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19</xdr:row>
      <xdr:rowOff>100693</xdr:rowOff>
    </xdr:from>
    <xdr:to>
      <xdr:col>21</xdr:col>
      <xdr:colOff>412750</xdr:colOff>
      <xdr:row>20</xdr:row>
      <xdr:rowOff>30843</xdr:rowOff>
    </xdr:to>
    <xdr:sp macro="" textlink="">
      <xdr:nvSpPr>
        <xdr:cNvPr id="152" name="円/楕円 151"/>
        <xdr:cNvSpPr/>
      </xdr:nvSpPr>
      <xdr:spPr>
        <a:xfrm>
          <a:off x="14732000" y="335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20</xdr:row>
      <xdr:rowOff>15620</xdr:rowOff>
    </xdr:from>
    <xdr:ext cx="762000" cy="259045"/>
    <xdr:sp macro="" textlink="">
      <xdr:nvSpPr>
        <xdr:cNvPr id="153" name="テキスト ボックス 152"/>
        <xdr:cNvSpPr txBox="1"/>
      </xdr:nvSpPr>
      <xdr:spPr>
        <a:xfrm>
          <a:off x="14401800" y="344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76200</xdr:rowOff>
    </xdr:from>
    <xdr:to>
      <xdr:col>20</xdr:col>
      <xdr:colOff>209550</xdr:colOff>
      <xdr:row>19</xdr:row>
      <xdr:rowOff>6350</xdr:rowOff>
    </xdr:to>
    <xdr:sp macro="" textlink="">
      <xdr:nvSpPr>
        <xdr:cNvPr id="154" name="円/楕円 153"/>
        <xdr:cNvSpPr/>
      </xdr:nvSpPr>
      <xdr:spPr>
        <a:xfrm>
          <a:off x="13843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162577</xdr:rowOff>
    </xdr:from>
    <xdr:ext cx="762000" cy="259045"/>
    <xdr:sp macro="" textlink="">
      <xdr:nvSpPr>
        <xdr:cNvPr id="155" name="テキスト ボックス 154"/>
        <xdr:cNvSpPr txBox="1"/>
      </xdr:nvSpPr>
      <xdr:spPr>
        <a:xfrm>
          <a:off x="13512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10886</xdr:rowOff>
    </xdr:from>
    <xdr:to>
      <xdr:col>19</xdr:col>
      <xdr:colOff>6350</xdr:colOff>
      <xdr:row>18</xdr:row>
      <xdr:rowOff>112486</xdr:rowOff>
    </xdr:to>
    <xdr:sp macro="" textlink="">
      <xdr:nvSpPr>
        <xdr:cNvPr id="156" name="円/楕円 155"/>
        <xdr:cNvSpPr/>
      </xdr:nvSpPr>
      <xdr:spPr>
        <a:xfrm>
          <a:off x="129540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97263</xdr:rowOff>
    </xdr:from>
    <xdr:ext cx="762000" cy="259045"/>
    <xdr:sp macro="" textlink="">
      <xdr:nvSpPr>
        <xdr:cNvPr id="157" name="テキスト ボックス 156"/>
        <xdr:cNvSpPr txBox="1"/>
      </xdr:nvSpPr>
      <xdr:spPr>
        <a:xfrm>
          <a:off x="12623800" y="318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a:rPr>
            <a:t>　経常的な扶助費については、概ね</a:t>
          </a:r>
          <a:r>
            <a:rPr kumimoji="1" lang="en-US" altLang="ja-JP" sz="1100">
              <a:latin typeface="ＭＳ Ｐゴシック"/>
            </a:rPr>
            <a:t>5</a:t>
          </a:r>
          <a:r>
            <a:rPr kumimoji="1" lang="ja-JP" altLang="en-US" sz="1100">
              <a:latin typeface="ＭＳ Ｐゴシック"/>
            </a:rPr>
            <a:t>％前後で横ばいの状況であり、</a:t>
          </a:r>
          <a:r>
            <a:rPr lang="ja-JP" altLang="ja-JP" sz="1100" b="0" i="0" baseline="0">
              <a:solidFill>
                <a:schemeClr val="dk1"/>
              </a:solidFill>
              <a:effectLst/>
              <a:latin typeface="+mn-lt"/>
              <a:ea typeface="+mn-ea"/>
              <a:cs typeface="+mn-cs"/>
            </a:rPr>
            <a:t>前年度</a:t>
          </a:r>
          <a:r>
            <a:rPr lang="en-US" altLang="ja-JP" sz="1100" b="0" i="0" baseline="0">
              <a:solidFill>
                <a:schemeClr val="dk1"/>
              </a:solidFill>
              <a:effectLst/>
              <a:latin typeface="+mn-lt"/>
              <a:ea typeface="+mn-ea"/>
              <a:cs typeface="+mn-cs"/>
            </a:rPr>
            <a:t>5.3</a:t>
          </a:r>
          <a:r>
            <a:rPr lang="ja-JP" altLang="ja-JP" sz="1100" b="0" i="0" baseline="0">
              <a:solidFill>
                <a:schemeClr val="dk1"/>
              </a:solidFill>
              <a:effectLst/>
              <a:latin typeface="+mn-lt"/>
              <a:ea typeface="+mn-ea"/>
              <a:cs typeface="+mn-cs"/>
            </a:rPr>
            <a:t>％と比較して</a:t>
          </a:r>
          <a:r>
            <a:rPr lang="en-US" altLang="ja-JP" sz="1100" b="0" i="0" baseline="0">
              <a:solidFill>
                <a:schemeClr val="dk1"/>
              </a:solidFill>
              <a:effectLst/>
              <a:latin typeface="+mn-lt"/>
              <a:ea typeface="+mn-ea"/>
              <a:cs typeface="+mn-cs"/>
            </a:rPr>
            <a:t>0.7</a:t>
          </a:r>
          <a:r>
            <a:rPr lang="ja-JP" altLang="en-US" sz="1100" b="0" i="0" baseline="0">
              <a:solidFill>
                <a:schemeClr val="dk1"/>
              </a:solidFill>
              <a:effectLst/>
              <a:latin typeface="+mn-lt"/>
              <a:ea typeface="+mn-ea"/>
              <a:cs typeface="+mn-cs"/>
            </a:rPr>
            <a:t>ポイント</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低下</a:t>
          </a:r>
          <a:r>
            <a:rPr lang="ja-JP" altLang="ja-JP" sz="1100" b="0" i="0" baseline="0">
              <a:solidFill>
                <a:schemeClr val="dk1"/>
              </a:solidFill>
              <a:effectLst/>
              <a:latin typeface="+mn-lt"/>
              <a:ea typeface="+mn-ea"/>
              <a:cs typeface="+mn-cs"/>
            </a:rPr>
            <a:t>した。県平均</a:t>
          </a:r>
          <a:r>
            <a:rPr lang="en-US" altLang="ja-JP" sz="1100" b="0" i="0" baseline="0">
              <a:solidFill>
                <a:schemeClr val="dk1"/>
              </a:solidFill>
              <a:effectLst/>
              <a:latin typeface="+mn-lt"/>
              <a:ea typeface="+mn-ea"/>
              <a:cs typeface="+mn-cs"/>
            </a:rPr>
            <a:t>10.8</a:t>
          </a:r>
          <a:r>
            <a:rPr lang="ja-JP" altLang="ja-JP" sz="1100" b="0" i="0" baseline="0">
              <a:solidFill>
                <a:schemeClr val="dk1"/>
              </a:solidFill>
              <a:effectLst/>
              <a:latin typeface="+mn-lt"/>
              <a:ea typeface="+mn-ea"/>
              <a:cs typeface="+mn-cs"/>
            </a:rPr>
            <a:t>％及び類似団体平均</a:t>
          </a:r>
          <a:r>
            <a:rPr lang="en-US" altLang="ja-JP" sz="1100" b="0" i="0" baseline="0">
              <a:solidFill>
                <a:schemeClr val="dk1"/>
              </a:solidFill>
              <a:effectLst/>
              <a:latin typeface="+mn-lt"/>
              <a:ea typeface="+mn-ea"/>
              <a:cs typeface="+mn-cs"/>
            </a:rPr>
            <a:t>5.7</a:t>
          </a:r>
          <a:r>
            <a:rPr lang="ja-JP" altLang="ja-JP" sz="1100" b="0" i="0" baseline="0">
              <a:solidFill>
                <a:schemeClr val="dk1"/>
              </a:solidFill>
              <a:effectLst/>
              <a:latin typeface="+mn-lt"/>
              <a:ea typeface="+mn-ea"/>
              <a:cs typeface="+mn-cs"/>
            </a:rPr>
            <a:t>％を下回っている水準にあり、今後も、比率上昇の抑制に努める。</a:t>
          </a:r>
          <a:endParaRPr lang="ja-JP" altLang="ja-JP" sz="11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31750</xdr:rowOff>
    </xdr:from>
    <xdr:to>
      <xdr:col>7</xdr:col>
      <xdr:colOff>15875</xdr:colOff>
      <xdr:row>61</xdr:row>
      <xdr:rowOff>12700</xdr:rowOff>
    </xdr:to>
    <xdr:cxnSp macro="">
      <xdr:nvCxnSpPr>
        <xdr:cNvPr id="185" name="直線コネクタ 184"/>
        <xdr:cNvCxnSpPr/>
      </xdr:nvCxnSpPr>
      <xdr:spPr>
        <a:xfrm flipV="1">
          <a:off x="4826000" y="929005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156227</xdr:rowOff>
    </xdr:from>
    <xdr:ext cx="762000" cy="259045"/>
    <xdr:sp macro="" textlink="">
      <xdr:nvSpPr>
        <xdr:cNvPr id="186" name="扶助費最小値テキスト"/>
        <xdr:cNvSpPr txBox="1"/>
      </xdr:nvSpPr>
      <xdr:spPr>
        <a:xfrm>
          <a:off x="4914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12700</xdr:rowOff>
    </xdr:from>
    <xdr:to>
      <xdr:col>7</xdr:col>
      <xdr:colOff>104775</xdr:colOff>
      <xdr:row>61</xdr:row>
      <xdr:rowOff>12700</xdr:rowOff>
    </xdr:to>
    <xdr:cxnSp macro="">
      <xdr:nvCxnSpPr>
        <xdr:cNvPr id="187" name="直線コネクタ 186"/>
        <xdr:cNvCxnSpPr/>
      </xdr:nvCxnSpPr>
      <xdr:spPr>
        <a:xfrm>
          <a:off x="4737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118127</xdr:rowOff>
    </xdr:from>
    <xdr:ext cx="762000" cy="259045"/>
    <xdr:sp macro="" textlink="">
      <xdr:nvSpPr>
        <xdr:cNvPr id="188" name="扶助費最大値テキスト"/>
        <xdr:cNvSpPr txBox="1"/>
      </xdr:nvSpPr>
      <xdr:spPr>
        <a:xfrm>
          <a:off x="4914900" y="903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6</xdr:col>
      <xdr:colOff>612775</xdr:colOff>
      <xdr:row>54</xdr:row>
      <xdr:rowOff>31750</xdr:rowOff>
    </xdr:from>
    <xdr:to>
      <xdr:col>7</xdr:col>
      <xdr:colOff>104775</xdr:colOff>
      <xdr:row>54</xdr:row>
      <xdr:rowOff>31750</xdr:rowOff>
    </xdr:to>
    <xdr:cxnSp macro="">
      <xdr:nvCxnSpPr>
        <xdr:cNvPr id="189" name="直線コネクタ 188"/>
        <xdr:cNvCxnSpPr/>
      </xdr:nvCxnSpPr>
      <xdr:spPr>
        <a:xfrm>
          <a:off x="4737100" y="9290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146050</xdr:rowOff>
    </xdr:from>
    <xdr:to>
      <xdr:col>7</xdr:col>
      <xdr:colOff>15875</xdr:colOff>
      <xdr:row>56</xdr:row>
      <xdr:rowOff>107950</xdr:rowOff>
    </xdr:to>
    <xdr:cxnSp macro="">
      <xdr:nvCxnSpPr>
        <xdr:cNvPr id="190" name="直線コネクタ 189"/>
        <xdr:cNvCxnSpPr/>
      </xdr:nvCxnSpPr>
      <xdr:spPr>
        <a:xfrm flipV="1">
          <a:off x="3987800" y="957580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105427</xdr:rowOff>
    </xdr:from>
    <xdr:ext cx="762000" cy="259045"/>
    <xdr:sp macro="" textlink="">
      <xdr:nvSpPr>
        <xdr:cNvPr id="191" name="扶助費平均値テキスト"/>
        <xdr:cNvSpPr txBox="1"/>
      </xdr:nvSpPr>
      <xdr:spPr>
        <a:xfrm>
          <a:off x="4914900" y="9706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133350</xdr:rowOff>
    </xdr:from>
    <xdr:to>
      <xdr:col>7</xdr:col>
      <xdr:colOff>66675</xdr:colOff>
      <xdr:row>57</xdr:row>
      <xdr:rowOff>63500</xdr:rowOff>
    </xdr:to>
    <xdr:sp macro="" textlink="">
      <xdr:nvSpPr>
        <xdr:cNvPr id="192" name="フローチャート : 判断 191"/>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50800</xdr:rowOff>
    </xdr:from>
    <xdr:to>
      <xdr:col>5</xdr:col>
      <xdr:colOff>549275</xdr:colOff>
      <xdr:row>56</xdr:row>
      <xdr:rowOff>107950</xdr:rowOff>
    </xdr:to>
    <xdr:cxnSp macro="">
      <xdr:nvCxnSpPr>
        <xdr:cNvPr id="193" name="直線コネクタ 192"/>
        <xdr:cNvCxnSpPr/>
      </xdr:nvCxnSpPr>
      <xdr:spPr>
        <a:xfrm>
          <a:off x="3098800" y="96520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0</xdr:rowOff>
    </xdr:from>
    <xdr:to>
      <xdr:col>5</xdr:col>
      <xdr:colOff>600075</xdr:colOff>
      <xdr:row>57</xdr:row>
      <xdr:rowOff>101600</xdr:rowOff>
    </xdr:to>
    <xdr:sp macro="" textlink="">
      <xdr:nvSpPr>
        <xdr:cNvPr id="194" name="フローチャート : 判断 193"/>
        <xdr:cNvSpPr/>
      </xdr:nvSpPr>
      <xdr:spPr>
        <a:xfrm>
          <a:off x="3937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86377</xdr:rowOff>
    </xdr:from>
    <xdr:ext cx="736600" cy="259045"/>
    <xdr:sp macro="" textlink="">
      <xdr:nvSpPr>
        <xdr:cNvPr id="195" name="テキスト ボックス 194"/>
        <xdr:cNvSpPr txBox="1"/>
      </xdr:nvSpPr>
      <xdr:spPr>
        <a:xfrm>
          <a:off x="3606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69850</xdr:rowOff>
    </xdr:from>
    <xdr:to>
      <xdr:col>4</xdr:col>
      <xdr:colOff>346075</xdr:colOff>
      <xdr:row>56</xdr:row>
      <xdr:rowOff>50800</xdr:rowOff>
    </xdr:to>
    <xdr:cxnSp macro="">
      <xdr:nvCxnSpPr>
        <xdr:cNvPr id="196" name="直線コネクタ 195"/>
        <xdr:cNvCxnSpPr/>
      </xdr:nvCxnSpPr>
      <xdr:spPr>
        <a:xfrm>
          <a:off x="2209800" y="94996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0</xdr:rowOff>
    </xdr:from>
    <xdr:to>
      <xdr:col>4</xdr:col>
      <xdr:colOff>396875</xdr:colOff>
      <xdr:row>57</xdr:row>
      <xdr:rowOff>101600</xdr:rowOff>
    </xdr:to>
    <xdr:sp macro="" textlink="">
      <xdr:nvSpPr>
        <xdr:cNvPr id="197" name="フローチャート : 判断 196"/>
        <xdr:cNvSpPr/>
      </xdr:nvSpPr>
      <xdr:spPr>
        <a:xfrm>
          <a:off x="3048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86377</xdr:rowOff>
    </xdr:from>
    <xdr:ext cx="762000" cy="259045"/>
    <xdr:sp macro="" textlink="">
      <xdr:nvSpPr>
        <xdr:cNvPr id="198" name="テキスト ボックス 197"/>
        <xdr:cNvSpPr txBox="1"/>
      </xdr:nvSpPr>
      <xdr:spPr>
        <a:xfrm>
          <a:off x="2717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69850</xdr:rowOff>
    </xdr:from>
    <xdr:to>
      <xdr:col>3</xdr:col>
      <xdr:colOff>142875</xdr:colOff>
      <xdr:row>56</xdr:row>
      <xdr:rowOff>12700</xdr:rowOff>
    </xdr:to>
    <xdr:cxnSp macro="">
      <xdr:nvCxnSpPr>
        <xdr:cNvPr id="199" name="直線コネクタ 198"/>
        <xdr:cNvCxnSpPr/>
      </xdr:nvCxnSpPr>
      <xdr:spPr>
        <a:xfrm flipV="1">
          <a:off x="1320800" y="9499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95250</xdr:rowOff>
    </xdr:from>
    <xdr:to>
      <xdr:col>3</xdr:col>
      <xdr:colOff>193675</xdr:colOff>
      <xdr:row>57</xdr:row>
      <xdr:rowOff>25400</xdr:rowOff>
    </xdr:to>
    <xdr:sp macro="" textlink="">
      <xdr:nvSpPr>
        <xdr:cNvPr id="200" name="フローチャート : 判断 199"/>
        <xdr:cNvSpPr/>
      </xdr:nvSpPr>
      <xdr:spPr>
        <a:xfrm>
          <a:off x="2159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10177</xdr:rowOff>
    </xdr:from>
    <xdr:ext cx="762000" cy="259045"/>
    <xdr:sp macro="" textlink="">
      <xdr:nvSpPr>
        <xdr:cNvPr id="201" name="テキスト ボックス 200"/>
        <xdr:cNvSpPr txBox="1"/>
      </xdr:nvSpPr>
      <xdr:spPr>
        <a:xfrm>
          <a:off x="1828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76200</xdr:rowOff>
    </xdr:from>
    <xdr:to>
      <xdr:col>1</xdr:col>
      <xdr:colOff>676275</xdr:colOff>
      <xdr:row>57</xdr:row>
      <xdr:rowOff>6350</xdr:rowOff>
    </xdr:to>
    <xdr:sp macro="" textlink="">
      <xdr:nvSpPr>
        <xdr:cNvPr id="202" name="フローチャート : 判断 201"/>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162577</xdr:rowOff>
    </xdr:from>
    <xdr:ext cx="762000" cy="259045"/>
    <xdr:sp macro="" textlink="">
      <xdr:nvSpPr>
        <xdr:cNvPr id="203" name="テキスト ボックス 202"/>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209" name="円/楕円 208"/>
        <xdr:cNvSpPr/>
      </xdr:nvSpPr>
      <xdr:spPr>
        <a:xfrm>
          <a:off x="4775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111777</xdr:rowOff>
    </xdr:from>
    <xdr:ext cx="762000" cy="259045"/>
    <xdr:sp macro="" textlink="">
      <xdr:nvSpPr>
        <xdr:cNvPr id="210" name="扶助費該当値テキスト"/>
        <xdr:cNvSpPr txBox="1"/>
      </xdr:nvSpPr>
      <xdr:spPr>
        <a:xfrm>
          <a:off x="4914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57150</xdr:rowOff>
    </xdr:from>
    <xdr:to>
      <xdr:col>5</xdr:col>
      <xdr:colOff>600075</xdr:colOff>
      <xdr:row>56</xdr:row>
      <xdr:rowOff>158750</xdr:rowOff>
    </xdr:to>
    <xdr:sp macro="" textlink="">
      <xdr:nvSpPr>
        <xdr:cNvPr id="211" name="円/楕円 210"/>
        <xdr:cNvSpPr/>
      </xdr:nvSpPr>
      <xdr:spPr>
        <a:xfrm>
          <a:off x="3937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168927</xdr:rowOff>
    </xdr:from>
    <xdr:ext cx="736600" cy="259045"/>
    <xdr:sp macro="" textlink="">
      <xdr:nvSpPr>
        <xdr:cNvPr id="212" name="テキスト ボックス 211"/>
        <xdr:cNvSpPr txBox="1"/>
      </xdr:nvSpPr>
      <xdr:spPr>
        <a:xfrm>
          <a:off x="3606800" y="9427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0</xdr:rowOff>
    </xdr:from>
    <xdr:to>
      <xdr:col>4</xdr:col>
      <xdr:colOff>396875</xdr:colOff>
      <xdr:row>56</xdr:row>
      <xdr:rowOff>101600</xdr:rowOff>
    </xdr:to>
    <xdr:sp macro="" textlink="">
      <xdr:nvSpPr>
        <xdr:cNvPr id="213" name="円/楕円 212"/>
        <xdr:cNvSpPr/>
      </xdr:nvSpPr>
      <xdr:spPr>
        <a:xfrm>
          <a:off x="3048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111777</xdr:rowOff>
    </xdr:from>
    <xdr:ext cx="762000" cy="259045"/>
    <xdr:sp macro="" textlink="">
      <xdr:nvSpPr>
        <xdr:cNvPr id="214" name="テキスト ボックス 213"/>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19050</xdr:rowOff>
    </xdr:from>
    <xdr:to>
      <xdr:col>3</xdr:col>
      <xdr:colOff>193675</xdr:colOff>
      <xdr:row>55</xdr:row>
      <xdr:rowOff>120650</xdr:rowOff>
    </xdr:to>
    <xdr:sp macro="" textlink="">
      <xdr:nvSpPr>
        <xdr:cNvPr id="215" name="円/楕円 214"/>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130827</xdr:rowOff>
    </xdr:from>
    <xdr:ext cx="762000" cy="259045"/>
    <xdr:sp macro="" textlink="">
      <xdr:nvSpPr>
        <xdr:cNvPr id="216" name="テキスト ボックス 215"/>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17" name="円/楕円 216"/>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73677</xdr:rowOff>
    </xdr:from>
    <xdr:ext cx="762000" cy="259045"/>
    <xdr:sp macro="" textlink="">
      <xdr:nvSpPr>
        <xdr:cNvPr id="218" name="テキスト ボックス 217"/>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100" b="0" i="0" baseline="0">
              <a:solidFill>
                <a:schemeClr val="dk1"/>
              </a:solidFill>
              <a:effectLst/>
              <a:latin typeface="+mn-lt"/>
              <a:ea typeface="+mn-ea"/>
              <a:cs typeface="+mn-cs"/>
            </a:rPr>
            <a:t>その他については、国民健康保険、介護保険、簡易水道、集落排水など特別会計への繰出金が主なものである。経常収支比率は、全国平均及び類似団体平均を共に下回っているが、今後も、経費節減、料金の見直しなどを行い、公営企業会計にあっては、独立採算の原則に立ち返った運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31750</xdr:rowOff>
    </xdr:from>
    <xdr:to>
      <xdr:col>24</xdr:col>
      <xdr:colOff>31750</xdr:colOff>
      <xdr:row>61</xdr:row>
      <xdr:rowOff>50800</xdr:rowOff>
    </xdr:to>
    <xdr:cxnSp macro="">
      <xdr:nvCxnSpPr>
        <xdr:cNvPr id="246" name="直線コネクタ 245"/>
        <xdr:cNvCxnSpPr/>
      </xdr:nvCxnSpPr>
      <xdr:spPr>
        <a:xfrm flipV="1">
          <a:off x="16510000" y="91186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22877</xdr:rowOff>
    </xdr:from>
    <xdr:ext cx="762000" cy="259045"/>
    <xdr:sp macro="" textlink="">
      <xdr:nvSpPr>
        <xdr:cNvPr id="247" name="その他最小値テキスト"/>
        <xdr:cNvSpPr txBox="1"/>
      </xdr:nvSpPr>
      <xdr:spPr>
        <a:xfrm>
          <a:off x="16598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23</xdr:col>
      <xdr:colOff>628650</xdr:colOff>
      <xdr:row>61</xdr:row>
      <xdr:rowOff>50800</xdr:rowOff>
    </xdr:from>
    <xdr:to>
      <xdr:col>24</xdr:col>
      <xdr:colOff>120650</xdr:colOff>
      <xdr:row>61</xdr:row>
      <xdr:rowOff>50800</xdr:rowOff>
    </xdr:to>
    <xdr:cxnSp macro="">
      <xdr:nvCxnSpPr>
        <xdr:cNvPr id="248" name="直線コネクタ 247"/>
        <xdr:cNvCxnSpPr/>
      </xdr:nvCxnSpPr>
      <xdr:spPr>
        <a:xfrm>
          <a:off x="16421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118127</xdr:rowOff>
    </xdr:from>
    <xdr:ext cx="762000" cy="259045"/>
    <xdr:sp macro="" textlink="">
      <xdr:nvSpPr>
        <xdr:cNvPr id="249" name="その他最大値テキスト"/>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23</xdr:col>
      <xdr:colOff>628650</xdr:colOff>
      <xdr:row>53</xdr:row>
      <xdr:rowOff>31750</xdr:rowOff>
    </xdr:from>
    <xdr:to>
      <xdr:col>24</xdr:col>
      <xdr:colOff>120650</xdr:colOff>
      <xdr:row>53</xdr:row>
      <xdr:rowOff>31750</xdr:rowOff>
    </xdr:to>
    <xdr:cxnSp macro="">
      <xdr:nvCxnSpPr>
        <xdr:cNvPr id="250" name="直線コネクタ 249"/>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53</xdr:row>
      <xdr:rowOff>69850</xdr:rowOff>
    </xdr:from>
    <xdr:to>
      <xdr:col>24</xdr:col>
      <xdr:colOff>31750</xdr:colOff>
      <xdr:row>53</xdr:row>
      <xdr:rowOff>88900</xdr:rowOff>
    </xdr:to>
    <xdr:cxnSp macro="">
      <xdr:nvCxnSpPr>
        <xdr:cNvPr id="251" name="直線コネクタ 250"/>
        <xdr:cNvCxnSpPr/>
      </xdr:nvCxnSpPr>
      <xdr:spPr>
        <a:xfrm>
          <a:off x="15671800" y="91567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52"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53" name="フローチャート : 判断 252"/>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50800</xdr:rowOff>
    </xdr:from>
    <xdr:to>
      <xdr:col>22</xdr:col>
      <xdr:colOff>565150</xdr:colOff>
      <xdr:row>53</xdr:row>
      <xdr:rowOff>69850</xdr:rowOff>
    </xdr:to>
    <xdr:cxnSp macro="">
      <xdr:nvCxnSpPr>
        <xdr:cNvPr id="254" name="直線コネクタ 253"/>
        <xdr:cNvCxnSpPr/>
      </xdr:nvCxnSpPr>
      <xdr:spPr>
        <a:xfrm>
          <a:off x="14782800" y="9137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76200</xdr:rowOff>
    </xdr:from>
    <xdr:to>
      <xdr:col>22</xdr:col>
      <xdr:colOff>615950</xdr:colOff>
      <xdr:row>57</xdr:row>
      <xdr:rowOff>6350</xdr:rowOff>
    </xdr:to>
    <xdr:sp macro="" textlink="">
      <xdr:nvSpPr>
        <xdr:cNvPr id="255" name="フローチャート : 判断 254"/>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162577</xdr:rowOff>
    </xdr:from>
    <xdr:ext cx="736600" cy="259045"/>
    <xdr:sp macro="" textlink="">
      <xdr:nvSpPr>
        <xdr:cNvPr id="256" name="テキスト ボックス 255"/>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31750</xdr:rowOff>
    </xdr:from>
    <xdr:to>
      <xdr:col>21</xdr:col>
      <xdr:colOff>361950</xdr:colOff>
      <xdr:row>53</xdr:row>
      <xdr:rowOff>50800</xdr:rowOff>
    </xdr:to>
    <xdr:cxnSp macro="">
      <xdr:nvCxnSpPr>
        <xdr:cNvPr id="257" name="直線コネクタ 256"/>
        <xdr:cNvCxnSpPr/>
      </xdr:nvCxnSpPr>
      <xdr:spPr>
        <a:xfrm>
          <a:off x="13893800" y="9118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133350</xdr:rowOff>
    </xdr:from>
    <xdr:to>
      <xdr:col>21</xdr:col>
      <xdr:colOff>412750</xdr:colOff>
      <xdr:row>56</xdr:row>
      <xdr:rowOff>63500</xdr:rowOff>
    </xdr:to>
    <xdr:sp macro="" textlink="">
      <xdr:nvSpPr>
        <xdr:cNvPr id="258" name="フローチャート : 判断 257"/>
        <xdr:cNvSpPr/>
      </xdr:nvSpPr>
      <xdr:spPr>
        <a:xfrm>
          <a:off x="14732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48277</xdr:rowOff>
    </xdr:from>
    <xdr:ext cx="762000" cy="259045"/>
    <xdr:sp macro="" textlink="">
      <xdr:nvSpPr>
        <xdr:cNvPr id="259" name="テキスト ボックス 258"/>
        <xdr:cNvSpPr txBox="1"/>
      </xdr:nvSpPr>
      <xdr:spPr>
        <a:xfrm>
          <a:off x="14401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31750</xdr:rowOff>
    </xdr:from>
    <xdr:to>
      <xdr:col>20</xdr:col>
      <xdr:colOff>158750</xdr:colOff>
      <xdr:row>53</xdr:row>
      <xdr:rowOff>88900</xdr:rowOff>
    </xdr:to>
    <xdr:cxnSp macro="">
      <xdr:nvCxnSpPr>
        <xdr:cNvPr id="260" name="直線コネクタ 259"/>
        <xdr:cNvCxnSpPr/>
      </xdr:nvCxnSpPr>
      <xdr:spPr>
        <a:xfrm flipV="1">
          <a:off x="13004800" y="91186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152400</xdr:rowOff>
    </xdr:from>
    <xdr:to>
      <xdr:col>20</xdr:col>
      <xdr:colOff>209550</xdr:colOff>
      <xdr:row>55</xdr:row>
      <xdr:rowOff>82550</xdr:rowOff>
    </xdr:to>
    <xdr:sp macro="" textlink="">
      <xdr:nvSpPr>
        <xdr:cNvPr id="261" name="フローチャート : 判断 260"/>
        <xdr:cNvSpPr/>
      </xdr:nvSpPr>
      <xdr:spPr>
        <a:xfrm>
          <a:off x="13843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67327</xdr:rowOff>
    </xdr:from>
    <xdr:ext cx="762000" cy="259045"/>
    <xdr:sp macro="" textlink="">
      <xdr:nvSpPr>
        <xdr:cNvPr id="262" name="テキスト ボックス 261"/>
        <xdr:cNvSpPr txBox="1"/>
      </xdr:nvSpPr>
      <xdr:spPr>
        <a:xfrm>
          <a:off x="13512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0</xdr:rowOff>
    </xdr:from>
    <xdr:to>
      <xdr:col>19</xdr:col>
      <xdr:colOff>6350</xdr:colOff>
      <xdr:row>55</xdr:row>
      <xdr:rowOff>101600</xdr:rowOff>
    </xdr:to>
    <xdr:sp macro="" textlink="">
      <xdr:nvSpPr>
        <xdr:cNvPr id="263" name="フローチャート : 判断 262"/>
        <xdr:cNvSpPr/>
      </xdr:nvSpPr>
      <xdr:spPr>
        <a:xfrm>
          <a:off x="12954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86377</xdr:rowOff>
    </xdr:from>
    <xdr:ext cx="762000" cy="259045"/>
    <xdr:sp macro="" textlink="">
      <xdr:nvSpPr>
        <xdr:cNvPr id="264" name="テキスト ボックス 263"/>
        <xdr:cNvSpPr txBox="1"/>
      </xdr:nvSpPr>
      <xdr:spPr>
        <a:xfrm>
          <a:off x="12623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53</xdr:row>
      <xdr:rowOff>38100</xdr:rowOff>
    </xdr:from>
    <xdr:to>
      <xdr:col>24</xdr:col>
      <xdr:colOff>82550</xdr:colOff>
      <xdr:row>53</xdr:row>
      <xdr:rowOff>139700</xdr:rowOff>
    </xdr:to>
    <xdr:sp macro="" textlink="">
      <xdr:nvSpPr>
        <xdr:cNvPr id="270" name="円/楕円 269"/>
        <xdr:cNvSpPr/>
      </xdr:nvSpPr>
      <xdr:spPr>
        <a:xfrm>
          <a:off x="164592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52</xdr:row>
      <xdr:rowOff>118127</xdr:rowOff>
    </xdr:from>
    <xdr:ext cx="762000" cy="259045"/>
    <xdr:sp macro="" textlink="">
      <xdr:nvSpPr>
        <xdr:cNvPr id="271" name="その他該当値テキスト"/>
        <xdr:cNvSpPr txBox="1"/>
      </xdr:nvSpPr>
      <xdr:spPr>
        <a:xfrm>
          <a:off x="16598900" y="903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19050</xdr:rowOff>
    </xdr:from>
    <xdr:to>
      <xdr:col>22</xdr:col>
      <xdr:colOff>615950</xdr:colOff>
      <xdr:row>53</xdr:row>
      <xdr:rowOff>120650</xdr:rowOff>
    </xdr:to>
    <xdr:sp macro="" textlink="">
      <xdr:nvSpPr>
        <xdr:cNvPr id="272" name="円/楕円 271"/>
        <xdr:cNvSpPr/>
      </xdr:nvSpPr>
      <xdr:spPr>
        <a:xfrm>
          <a:off x="15621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51</xdr:row>
      <xdr:rowOff>130827</xdr:rowOff>
    </xdr:from>
    <xdr:ext cx="736600" cy="259045"/>
    <xdr:sp macro="" textlink="">
      <xdr:nvSpPr>
        <xdr:cNvPr id="273" name="テキスト ボックス 272"/>
        <xdr:cNvSpPr txBox="1"/>
      </xdr:nvSpPr>
      <xdr:spPr>
        <a:xfrm>
          <a:off x="15290800" y="887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0</xdr:rowOff>
    </xdr:from>
    <xdr:to>
      <xdr:col>21</xdr:col>
      <xdr:colOff>412750</xdr:colOff>
      <xdr:row>53</xdr:row>
      <xdr:rowOff>101600</xdr:rowOff>
    </xdr:to>
    <xdr:sp macro="" textlink="">
      <xdr:nvSpPr>
        <xdr:cNvPr id="274" name="円/楕円 273"/>
        <xdr:cNvSpPr/>
      </xdr:nvSpPr>
      <xdr:spPr>
        <a:xfrm>
          <a:off x="147320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51</xdr:row>
      <xdr:rowOff>111777</xdr:rowOff>
    </xdr:from>
    <xdr:ext cx="762000" cy="259045"/>
    <xdr:sp macro="" textlink="">
      <xdr:nvSpPr>
        <xdr:cNvPr id="275" name="テキスト ボックス 274"/>
        <xdr:cNvSpPr txBox="1"/>
      </xdr:nvSpPr>
      <xdr:spPr>
        <a:xfrm>
          <a:off x="14401800" y="885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20</xdr:col>
      <xdr:colOff>107950</xdr:colOff>
      <xdr:row>52</xdr:row>
      <xdr:rowOff>152400</xdr:rowOff>
    </xdr:from>
    <xdr:to>
      <xdr:col>20</xdr:col>
      <xdr:colOff>209550</xdr:colOff>
      <xdr:row>53</xdr:row>
      <xdr:rowOff>82550</xdr:rowOff>
    </xdr:to>
    <xdr:sp macro="" textlink="">
      <xdr:nvSpPr>
        <xdr:cNvPr id="276" name="円/楕円 275"/>
        <xdr:cNvSpPr/>
      </xdr:nvSpPr>
      <xdr:spPr>
        <a:xfrm>
          <a:off x="13843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51</xdr:row>
      <xdr:rowOff>92727</xdr:rowOff>
    </xdr:from>
    <xdr:ext cx="762000" cy="259045"/>
    <xdr:sp macro="" textlink="">
      <xdr:nvSpPr>
        <xdr:cNvPr id="277" name="テキスト ボックス 276"/>
        <xdr:cNvSpPr txBox="1"/>
      </xdr:nvSpPr>
      <xdr:spPr>
        <a:xfrm>
          <a:off x="13512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38100</xdr:rowOff>
    </xdr:from>
    <xdr:to>
      <xdr:col>19</xdr:col>
      <xdr:colOff>6350</xdr:colOff>
      <xdr:row>53</xdr:row>
      <xdr:rowOff>139700</xdr:rowOff>
    </xdr:to>
    <xdr:sp macro="" textlink="">
      <xdr:nvSpPr>
        <xdr:cNvPr id="278" name="円/楕円 277"/>
        <xdr:cNvSpPr/>
      </xdr:nvSpPr>
      <xdr:spPr>
        <a:xfrm>
          <a:off x="129540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51</xdr:row>
      <xdr:rowOff>149877</xdr:rowOff>
    </xdr:from>
    <xdr:ext cx="762000" cy="259045"/>
    <xdr:sp macro="" textlink="">
      <xdr:nvSpPr>
        <xdr:cNvPr id="279" name="テキスト ボックス 278"/>
        <xdr:cNvSpPr txBox="1"/>
      </xdr:nvSpPr>
      <xdr:spPr>
        <a:xfrm>
          <a:off x="12623800" y="889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100" b="0" i="0" baseline="0">
              <a:solidFill>
                <a:schemeClr val="dk1"/>
              </a:solidFill>
              <a:effectLst/>
              <a:latin typeface="+mn-lt"/>
              <a:ea typeface="+mn-ea"/>
              <a:cs typeface="+mn-cs"/>
            </a:rPr>
            <a:t>補助費に係る経常収支比率</a:t>
          </a:r>
          <a:r>
            <a:rPr lang="en-US" altLang="ja-JP" sz="1100" b="0" i="0" baseline="0">
              <a:solidFill>
                <a:schemeClr val="dk1"/>
              </a:solidFill>
              <a:effectLst/>
              <a:latin typeface="+mn-lt"/>
              <a:ea typeface="+mn-ea"/>
              <a:cs typeface="+mn-cs"/>
            </a:rPr>
            <a:t>8.5</a:t>
          </a:r>
          <a:r>
            <a:rPr lang="ja-JP" altLang="en-US" sz="1100" b="0" i="0" baseline="0">
              <a:solidFill>
                <a:schemeClr val="dk1"/>
              </a:solidFill>
              <a:effectLst/>
              <a:latin typeface="+mn-lt"/>
              <a:ea typeface="+mn-ea"/>
              <a:cs typeface="+mn-cs"/>
            </a:rPr>
            <a:t>％で</a:t>
          </a:r>
          <a:r>
            <a:rPr lang="ja-JP" altLang="ja-JP" sz="1100" b="0" i="0" baseline="0">
              <a:solidFill>
                <a:schemeClr val="dk1"/>
              </a:solidFill>
              <a:effectLst/>
              <a:latin typeface="+mn-lt"/>
              <a:ea typeface="+mn-ea"/>
              <a:cs typeface="+mn-cs"/>
            </a:rPr>
            <a:t>、全国平均及び類似団体平均を共に下回っている</a:t>
          </a:r>
          <a:r>
            <a:rPr lang="ja-JP" altLang="en-US" sz="1100" b="0" i="0" baseline="0">
              <a:solidFill>
                <a:schemeClr val="dk1"/>
              </a:solidFill>
              <a:effectLst/>
              <a:latin typeface="+mn-lt"/>
              <a:ea typeface="+mn-ea"/>
              <a:cs typeface="+mn-cs"/>
            </a:rPr>
            <a:t>が、平成</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年度と比較すると、病院事業会計への補助金や</a:t>
          </a:r>
          <a:r>
            <a:rPr lang="ja-JP" altLang="ja-JP" sz="1100" b="0" i="0" baseline="0">
              <a:solidFill>
                <a:schemeClr val="dk1"/>
              </a:solidFill>
              <a:effectLst/>
              <a:latin typeface="+mn-lt"/>
              <a:ea typeface="+mn-ea"/>
              <a:cs typeface="+mn-cs"/>
            </a:rPr>
            <a:t>宇和島地区広域事務組合負担金</a:t>
          </a:r>
          <a:r>
            <a:rPr lang="ja-JP" altLang="en-US" sz="1100" b="0" i="0" baseline="0">
              <a:solidFill>
                <a:schemeClr val="dk1"/>
              </a:solidFill>
              <a:effectLst/>
              <a:latin typeface="+mn-lt"/>
              <a:ea typeface="+mn-ea"/>
              <a:cs typeface="+mn-cs"/>
            </a:rPr>
            <a:t>などの増加により、金額で</a:t>
          </a:r>
          <a:r>
            <a:rPr lang="en-US" altLang="ja-JP" sz="1100" b="0" i="0" baseline="0">
              <a:solidFill>
                <a:schemeClr val="dk1"/>
              </a:solidFill>
              <a:effectLst/>
              <a:latin typeface="+mn-lt"/>
              <a:ea typeface="+mn-ea"/>
              <a:cs typeface="+mn-cs"/>
            </a:rPr>
            <a:t>207,901</a:t>
          </a:r>
          <a:r>
            <a:rPr lang="ja-JP" altLang="en-US" sz="1100" b="0" i="0" baseline="0">
              <a:solidFill>
                <a:schemeClr val="dk1"/>
              </a:solidFill>
              <a:effectLst/>
              <a:latin typeface="+mn-lt"/>
              <a:ea typeface="+mn-ea"/>
              <a:cs typeface="+mn-cs"/>
            </a:rPr>
            <a:t>千円、経常収支比率で</a:t>
          </a:r>
          <a:r>
            <a:rPr lang="en-US" altLang="ja-JP" sz="1100" b="0" i="0" baseline="0">
              <a:solidFill>
                <a:schemeClr val="dk1"/>
              </a:solidFill>
              <a:effectLst/>
              <a:latin typeface="+mn-lt"/>
              <a:ea typeface="+mn-ea"/>
              <a:cs typeface="+mn-cs"/>
            </a:rPr>
            <a:t>2.3</a:t>
          </a:r>
          <a:r>
            <a:rPr lang="ja-JP" altLang="en-US" sz="1100" b="0" i="0" baseline="0">
              <a:solidFill>
                <a:schemeClr val="dk1"/>
              </a:solidFill>
              <a:effectLst/>
              <a:latin typeface="+mn-lt"/>
              <a:ea typeface="+mn-ea"/>
              <a:cs typeface="+mn-cs"/>
            </a:rPr>
            <a:t>ポイント上昇した。</a:t>
          </a:r>
          <a:endParaRPr lang="en-US" altLang="ja-JP" sz="1100" b="0" i="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今後も、補助金の適正化に努め、その必要性、費用対効果について十分精査し、比率上昇の抑制に努める。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35</xdr:row>
      <xdr:rowOff>46990</xdr:rowOff>
    </xdr:from>
    <xdr:to>
      <xdr:col>24</xdr:col>
      <xdr:colOff>31750</xdr:colOff>
      <xdr:row>40</xdr:row>
      <xdr:rowOff>145288</xdr:rowOff>
    </xdr:to>
    <xdr:cxnSp macro="">
      <xdr:nvCxnSpPr>
        <xdr:cNvPr id="304" name="直線コネクタ 303"/>
        <xdr:cNvCxnSpPr/>
      </xdr:nvCxnSpPr>
      <xdr:spPr>
        <a:xfrm flipV="1">
          <a:off x="16510000" y="6047740"/>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117365</xdr:rowOff>
    </xdr:from>
    <xdr:ext cx="762000" cy="259045"/>
    <xdr:sp macro="" textlink="">
      <xdr:nvSpPr>
        <xdr:cNvPr id="305" name="補助費等最小値テキスト"/>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23</xdr:col>
      <xdr:colOff>628650</xdr:colOff>
      <xdr:row>40</xdr:row>
      <xdr:rowOff>145288</xdr:rowOff>
    </xdr:from>
    <xdr:to>
      <xdr:col>24</xdr:col>
      <xdr:colOff>120650</xdr:colOff>
      <xdr:row>40</xdr:row>
      <xdr:rowOff>145288</xdr:rowOff>
    </xdr:to>
    <xdr:cxnSp macro="">
      <xdr:nvCxnSpPr>
        <xdr:cNvPr id="306" name="直線コネクタ 305"/>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133367</xdr:rowOff>
    </xdr:from>
    <xdr:ext cx="762000" cy="259045"/>
    <xdr:sp macro="" textlink="">
      <xdr:nvSpPr>
        <xdr:cNvPr id="307" name="補助費等最大値テキスト"/>
        <xdr:cNvSpPr txBox="1"/>
      </xdr:nvSpPr>
      <xdr:spPr>
        <a:xfrm>
          <a:off x="16598900" y="579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35</xdr:row>
      <xdr:rowOff>46990</xdr:rowOff>
    </xdr:from>
    <xdr:to>
      <xdr:col>24</xdr:col>
      <xdr:colOff>120650</xdr:colOff>
      <xdr:row>35</xdr:row>
      <xdr:rowOff>46990</xdr:rowOff>
    </xdr:to>
    <xdr:cxnSp macro="">
      <xdr:nvCxnSpPr>
        <xdr:cNvPr id="308" name="直線コネクタ 307"/>
        <xdr:cNvCxnSpPr/>
      </xdr:nvCxnSpPr>
      <xdr:spPr>
        <a:xfrm>
          <a:off x="16421100" y="6047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10414</xdr:rowOff>
    </xdr:from>
    <xdr:to>
      <xdr:col>24</xdr:col>
      <xdr:colOff>31750</xdr:colOff>
      <xdr:row>35</xdr:row>
      <xdr:rowOff>115570</xdr:rowOff>
    </xdr:to>
    <xdr:cxnSp macro="">
      <xdr:nvCxnSpPr>
        <xdr:cNvPr id="309" name="直線コネクタ 308"/>
        <xdr:cNvCxnSpPr/>
      </xdr:nvCxnSpPr>
      <xdr:spPr>
        <a:xfrm>
          <a:off x="15671800" y="6011164"/>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107713</xdr:rowOff>
    </xdr:from>
    <xdr:ext cx="762000" cy="259045"/>
    <xdr:sp macro="" textlink="">
      <xdr:nvSpPr>
        <xdr:cNvPr id="310" name="補助費等平均値テキスト"/>
        <xdr:cNvSpPr txBox="1"/>
      </xdr:nvSpPr>
      <xdr:spPr>
        <a:xfrm>
          <a:off x="16598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135636</xdr:rowOff>
    </xdr:from>
    <xdr:to>
      <xdr:col>24</xdr:col>
      <xdr:colOff>82550</xdr:colOff>
      <xdr:row>37</xdr:row>
      <xdr:rowOff>65786</xdr:rowOff>
    </xdr:to>
    <xdr:sp macro="" textlink="">
      <xdr:nvSpPr>
        <xdr:cNvPr id="311" name="フローチャート : 判断 310"/>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163576</xdr:rowOff>
    </xdr:from>
    <xdr:to>
      <xdr:col>22</xdr:col>
      <xdr:colOff>565150</xdr:colOff>
      <xdr:row>35</xdr:row>
      <xdr:rowOff>10414</xdr:rowOff>
    </xdr:to>
    <xdr:cxnSp macro="">
      <xdr:nvCxnSpPr>
        <xdr:cNvPr id="312" name="直線コネクタ 311"/>
        <xdr:cNvCxnSpPr/>
      </xdr:nvCxnSpPr>
      <xdr:spPr>
        <a:xfrm>
          <a:off x="14782800" y="59928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xdr:rowOff>
    </xdr:from>
    <xdr:to>
      <xdr:col>22</xdr:col>
      <xdr:colOff>615950</xdr:colOff>
      <xdr:row>36</xdr:row>
      <xdr:rowOff>109220</xdr:rowOff>
    </xdr:to>
    <xdr:sp macro="" textlink="">
      <xdr:nvSpPr>
        <xdr:cNvPr id="313" name="フローチャート : 判断 312"/>
        <xdr:cNvSpPr/>
      </xdr:nvSpPr>
      <xdr:spPr>
        <a:xfrm>
          <a:off x="15621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93997</xdr:rowOff>
    </xdr:from>
    <xdr:ext cx="736600" cy="259045"/>
    <xdr:sp macro="" textlink="">
      <xdr:nvSpPr>
        <xdr:cNvPr id="314" name="テキスト ボックス 313"/>
        <xdr:cNvSpPr txBox="1"/>
      </xdr:nvSpPr>
      <xdr:spPr>
        <a:xfrm>
          <a:off x="15290800" y="626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149860</xdr:rowOff>
    </xdr:from>
    <xdr:to>
      <xdr:col>21</xdr:col>
      <xdr:colOff>361950</xdr:colOff>
      <xdr:row>34</xdr:row>
      <xdr:rowOff>163576</xdr:rowOff>
    </xdr:to>
    <xdr:cxnSp macro="">
      <xdr:nvCxnSpPr>
        <xdr:cNvPr id="315" name="直線コネクタ 314"/>
        <xdr:cNvCxnSpPr/>
      </xdr:nvCxnSpPr>
      <xdr:spPr>
        <a:xfrm>
          <a:off x="13893800" y="59791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21336</xdr:rowOff>
    </xdr:from>
    <xdr:to>
      <xdr:col>21</xdr:col>
      <xdr:colOff>412750</xdr:colOff>
      <xdr:row>36</xdr:row>
      <xdr:rowOff>122936</xdr:rowOff>
    </xdr:to>
    <xdr:sp macro="" textlink="">
      <xdr:nvSpPr>
        <xdr:cNvPr id="316" name="フローチャート : 判断 315"/>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107713</xdr:rowOff>
    </xdr:from>
    <xdr:ext cx="762000" cy="259045"/>
    <xdr:sp macro="" textlink="">
      <xdr:nvSpPr>
        <xdr:cNvPr id="317" name="テキスト ボックス 316"/>
        <xdr:cNvSpPr txBox="1"/>
      </xdr:nvSpPr>
      <xdr:spPr>
        <a:xfrm>
          <a:off x="14401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149860</xdr:rowOff>
    </xdr:from>
    <xdr:to>
      <xdr:col>20</xdr:col>
      <xdr:colOff>158750</xdr:colOff>
      <xdr:row>34</xdr:row>
      <xdr:rowOff>149860</xdr:rowOff>
    </xdr:to>
    <xdr:cxnSp macro="">
      <xdr:nvCxnSpPr>
        <xdr:cNvPr id="318" name="直線コネクタ 317"/>
        <xdr:cNvCxnSpPr/>
      </xdr:nvCxnSpPr>
      <xdr:spPr>
        <a:xfrm>
          <a:off x="13004800" y="5979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12192</xdr:rowOff>
    </xdr:from>
    <xdr:to>
      <xdr:col>20</xdr:col>
      <xdr:colOff>209550</xdr:colOff>
      <xdr:row>36</xdr:row>
      <xdr:rowOff>113792</xdr:rowOff>
    </xdr:to>
    <xdr:sp macro="" textlink="">
      <xdr:nvSpPr>
        <xdr:cNvPr id="319" name="フローチャート : 判断 318"/>
        <xdr:cNvSpPr/>
      </xdr:nvSpPr>
      <xdr:spPr>
        <a:xfrm>
          <a:off x="13843000" y="618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98569</xdr:rowOff>
    </xdr:from>
    <xdr:ext cx="762000" cy="259045"/>
    <xdr:sp macro="" textlink="">
      <xdr:nvSpPr>
        <xdr:cNvPr id="320" name="テキスト ボックス 319"/>
        <xdr:cNvSpPr txBox="1"/>
      </xdr:nvSpPr>
      <xdr:spPr>
        <a:xfrm>
          <a:off x="135128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16764</xdr:rowOff>
    </xdr:from>
    <xdr:to>
      <xdr:col>19</xdr:col>
      <xdr:colOff>6350</xdr:colOff>
      <xdr:row>36</xdr:row>
      <xdr:rowOff>118364</xdr:rowOff>
    </xdr:to>
    <xdr:sp macro="" textlink="">
      <xdr:nvSpPr>
        <xdr:cNvPr id="321" name="フローチャート : 判断 320"/>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103141</xdr:rowOff>
    </xdr:from>
    <xdr:ext cx="762000" cy="259045"/>
    <xdr:sp macro="" textlink="">
      <xdr:nvSpPr>
        <xdr:cNvPr id="322" name="テキスト ボックス 321"/>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64770</xdr:rowOff>
    </xdr:from>
    <xdr:to>
      <xdr:col>24</xdr:col>
      <xdr:colOff>82550</xdr:colOff>
      <xdr:row>35</xdr:row>
      <xdr:rowOff>166370</xdr:rowOff>
    </xdr:to>
    <xdr:sp macro="" textlink="">
      <xdr:nvSpPr>
        <xdr:cNvPr id="328" name="円/楕円 327"/>
        <xdr:cNvSpPr/>
      </xdr:nvSpPr>
      <xdr:spPr>
        <a:xfrm>
          <a:off x="16459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144797</xdr:rowOff>
    </xdr:from>
    <xdr:ext cx="762000" cy="259045"/>
    <xdr:sp macro="" textlink="">
      <xdr:nvSpPr>
        <xdr:cNvPr id="329" name="補助費等該当値テキスト"/>
        <xdr:cNvSpPr txBox="1"/>
      </xdr:nvSpPr>
      <xdr:spPr>
        <a:xfrm>
          <a:off x="16598900" y="597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131064</xdr:rowOff>
    </xdr:from>
    <xdr:to>
      <xdr:col>22</xdr:col>
      <xdr:colOff>615950</xdr:colOff>
      <xdr:row>35</xdr:row>
      <xdr:rowOff>61214</xdr:rowOff>
    </xdr:to>
    <xdr:sp macro="" textlink="">
      <xdr:nvSpPr>
        <xdr:cNvPr id="330" name="円/楕円 329"/>
        <xdr:cNvSpPr/>
      </xdr:nvSpPr>
      <xdr:spPr>
        <a:xfrm>
          <a:off x="156210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71391</xdr:rowOff>
    </xdr:from>
    <xdr:ext cx="736600" cy="259045"/>
    <xdr:sp macro="" textlink="">
      <xdr:nvSpPr>
        <xdr:cNvPr id="331" name="テキスト ボックス 330"/>
        <xdr:cNvSpPr txBox="1"/>
      </xdr:nvSpPr>
      <xdr:spPr>
        <a:xfrm>
          <a:off x="15290800" y="5729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112776</xdr:rowOff>
    </xdr:from>
    <xdr:to>
      <xdr:col>21</xdr:col>
      <xdr:colOff>412750</xdr:colOff>
      <xdr:row>35</xdr:row>
      <xdr:rowOff>42926</xdr:rowOff>
    </xdr:to>
    <xdr:sp macro="" textlink="">
      <xdr:nvSpPr>
        <xdr:cNvPr id="332" name="円/楕円 331"/>
        <xdr:cNvSpPr/>
      </xdr:nvSpPr>
      <xdr:spPr>
        <a:xfrm>
          <a:off x="14732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53103</xdr:rowOff>
    </xdr:from>
    <xdr:ext cx="762000" cy="259045"/>
    <xdr:sp macro="" textlink="">
      <xdr:nvSpPr>
        <xdr:cNvPr id="333" name="テキスト ボックス 332"/>
        <xdr:cNvSpPr txBox="1"/>
      </xdr:nvSpPr>
      <xdr:spPr>
        <a:xfrm>
          <a:off x="14401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99060</xdr:rowOff>
    </xdr:from>
    <xdr:to>
      <xdr:col>20</xdr:col>
      <xdr:colOff>209550</xdr:colOff>
      <xdr:row>35</xdr:row>
      <xdr:rowOff>29210</xdr:rowOff>
    </xdr:to>
    <xdr:sp macro="" textlink="">
      <xdr:nvSpPr>
        <xdr:cNvPr id="334" name="円/楕円 333"/>
        <xdr:cNvSpPr/>
      </xdr:nvSpPr>
      <xdr:spPr>
        <a:xfrm>
          <a:off x="13843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39387</xdr:rowOff>
    </xdr:from>
    <xdr:ext cx="762000" cy="259045"/>
    <xdr:sp macro="" textlink="">
      <xdr:nvSpPr>
        <xdr:cNvPr id="335" name="テキスト ボックス 334"/>
        <xdr:cNvSpPr txBox="1"/>
      </xdr:nvSpPr>
      <xdr:spPr>
        <a:xfrm>
          <a:off x="13512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99060</xdr:rowOff>
    </xdr:from>
    <xdr:to>
      <xdr:col>19</xdr:col>
      <xdr:colOff>6350</xdr:colOff>
      <xdr:row>35</xdr:row>
      <xdr:rowOff>29210</xdr:rowOff>
    </xdr:to>
    <xdr:sp macro="" textlink="">
      <xdr:nvSpPr>
        <xdr:cNvPr id="336" name="円/楕円 335"/>
        <xdr:cNvSpPr/>
      </xdr:nvSpPr>
      <xdr:spPr>
        <a:xfrm>
          <a:off x="12954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39387</xdr:rowOff>
    </xdr:from>
    <xdr:ext cx="762000" cy="259045"/>
    <xdr:sp macro="" textlink="">
      <xdr:nvSpPr>
        <xdr:cNvPr id="337" name="テキスト ボックス 336"/>
        <xdr:cNvSpPr txBox="1"/>
      </xdr:nvSpPr>
      <xdr:spPr>
        <a:xfrm>
          <a:off x="12623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900" b="0" i="0" baseline="0">
              <a:solidFill>
                <a:schemeClr val="dk1"/>
              </a:solidFill>
              <a:effectLst/>
              <a:latin typeface="+mn-lt"/>
              <a:ea typeface="+mn-ea"/>
              <a:cs typeface="+mn-cs"/>
            </a:rPr>
            <a:t>公債費の経常収支比率は</a:t>
          </a:r>
          <a:r>
            <a:rPr lang="en-US" altLang="ja-JP" sz="900" b="0" i="0" baseline="0">
              <a:solidFill>
                <a:schemeClr val="dk1"/>
              </a:solidFill>
              <a:effectLst/>
              <a:latin typeface="+mn-lt"/>
              <a:ea typeface="+mn-ea"/>
              <a:cs typeface="+mn-cs"/>
            </a:rPr>
            <a:t>23.5</a:t>
          </a:r>
          <a:r>
            <a:rPr lang="ja-JP" altLang="ja-JP" sz="900" b="0" i="0" baseline="0">
              <a:solidFill>
                <a:schemeClr val="dk1"/>
              </a:solidFill>
              <a:effectLst/>
              <a:latin typeface="+mn-lt"/>
              <a:ea typeface="+mn-ea"/>
              <a:cs typeface="+mn-cs"/>
            </a:rPr>
            <a:t>％で、全国平均</a:t>
          </a:r>
          <a:r>
            <a:rPr lang="en-US" altLang="ja-JP" sz="900" b="0" i="0" baseline="0">
              <a:solidFill>
                <a:schemeClr val="dk1"/>
              </a:solidFill>
              <a:effectLst/>
              <a:latin typeface="+mn-lt"/>
              <a:ea typeface="+mn-ea"/>
              <a:cs typeface="+mn-cs"/>
            </a:rPr>
            <a:t>17.7</a:t>
          </a:r>
          <a:r>
            <a:rPr lang="ja-JP" altLang="ja-JP" sz="900" b="0" i="0" baseline="0">
              <a:solidFill>
                <a:schemeClr val="dk1"/>
              </a:solidFill>
              <a:effectLst/>
              <a:latin typeface="+mn-lt"/>
              <a:ea typeface="+mn-ea"/>
              <a:cs typeface="+mn-cs"/>
            </a:rPr>
            <a:t>％及び県平均</a:t>
          </a:r>
          <a:r>
            <a:rPr lang="en-US" altLang="ja-JP" sz="900" b="0" i="0" baseline="0">
              <a:solidFill>
                <a:schemeClr val="dk1"/>
              </a:solidFill>
              <a:effectLst/>
              <a:latin typeface="+mn-lt"/>
              <a:ea typeface="+mn-ea"/>
              <a:cs typeface="+mn-cs"/>
            </a:rPr>
            <a:t>17.5</a:t>
          </a:r>
          <a:r>
            <a:rPr lang="ja-JP" altLang="ja-JP" sz="900" b="0" i="0" baseline="0">
              <a:solidFill>
                <a:schemeClr val="dk1"/>
              </a:solidFill>
              <a:effectLst/>
              <a:latin typeface="+mn-lt"/>
              <a:ea typeface="+mn-ea"/>
              <a:cs typeface="+mn-cs"/>
            </a:rPr>
            <a:t>％を大きく上回っており、類似団体平均</a:t>
          </a:r>
          <a:r>
            <a:rPr lang="en-US" altLang="ja-JP" sz="900" b="0" i="0" baseline="0">
              <a:solidFill>
                <a:schemeClr val="dk1"/>
              </a:solidFill>
              <a:effectLst/>
              <a:latin typeface="+mn-lt"/>
              <a:ea typeface="+mn-ea"/>
              <a:cs typeface="+mn-cs"/>
            </a:rPr>
            <a:t>21.2</a:t>
          </a:r>
          <a:r>
            <a:rPr lang="ja-JP" altLang="ja-JP" sz="900" b="0" i="0" baseline="0">
              <a:solidFill>
                <a:schemeClr val="dk1"/>
              </a:solidFill>
              <a:effectLst/>
              <a:latin typeface="+mn-lt"/>
              <a:ea typeface="+mn-ea"/>
              <a:cs typeface="+mn-cs"/>
            </a:rPr>
            <a:t>％と比較しても高くなっている。地方債を伴う事業については、特に緊急性・重要性を考慮しながら優先順位をつけて計画的な実施に努めており、地方債残高は、老朽化した施設（本庁舎・消防庁舎等）の更新の影響により、平成</a:t>
          </a:r>
          <a:r>
            <a:rPr lang="en-US" altLang="ja-JP" sz="900" b="0" i="0" baseline="0">
              <a:solidFill>
                <a:schemeClr val="dk1"/>
              </a:solidFill>
              <a:effectLst/>
              <a:latin typeface="+mn-lt"/>
              <a:ea typeface="+mn-ea"/>
              <a:cs typeface="+mn-cs"/>
            </a:rPr>
            <a:t>27</a:t>
          </a:r>
          <a:r>
            <a:rPr lang="ja-JP" altLang="ja-JP" sz="900" b="0" i="0" baseline="0">
              <a:solidFill>
                <a:schemeClr val="dk1"/>
              </a:solidFill>
              <a:effectLst/>
              <a:latin typeface="+mn-lt"/>
              <a:ea typeface="+mn-ea"/>
              <a:cs typeface="+mn-cs"/>
            </a:rPr>
            <a:t>年度比</a:t>
          </a:r>
          <a:r>
            <a:rPr lang="en-US" altLang="ja-JP" sz="900" b="0" i="0" baseline="0">
              <a:solidFill>
                <a:schemeClr val="dk1"/>
              </a:solidFill>
              <a:effectLst/>
              <a:latin typeface="+mn-lt"/>
              <a:ea typeface="+mn-ea"/>
              <a:cs typeface="+mn-cs"/>
            </a:rPr>
            <a:t>81,174</a:t>
          </a:r>
          <a:r>
            <a:rPr lang="ja-JP" altLang="ja-JP" sz="900" b="0" i="0" baseline="0">
              <a:solidFill>
                <a:schemeClr val="dk1"/>
              </a:solidFill>
              <a:effectLst/>
              <a:latin typeface="+mn-lt"/>
              <a:ea typeface="+mn-ea"/>
              <a:cs typeface="+mn-cs"/>
            </a:rPr>
            <a:t>千円増加したが、合併当初と比較</a:t>
          </a:r>
          <a:r>
            <a:rPr lang="ja-JP" altLang="en-US" sz="900" b="0" i="0" baseline="0">
              <a:solidFill>
                <a:schemeClr val="dk1"/>
              </a:solidFill>
              <a:effectLst/>
              <a:latin typeface="+mn-lt"/>
              <a:ea typeface="+mn-ea"/>
              <a:cs typeface="+mn-cs"/>
            </a:rPr>
            <a:t>すると</a:t>
          </a:r>
          <a:r>
            <a:rPr lang="ja-JP" altLang="ja-JP" sz="900" b="0" i="0" baseline="0">
              <a:solidFill>
                <a:schemeClr val="dk1"/>
              </a:solidFill>
              <a:effectLst/>
              <a:latin typeface="+mn-lt"/>
              <a:ea typeface="+mn-ea"/>
              <a:cs typeface="+mn-cs"/>
            </a:rPr>
            <a:t>、約</a:t>
          </a:r>
          <a:r>
            <a:rPr lang="en-US" altLang="ja-JP" sz="900" b="0" i="0" baseline="0">
              <a:solidFill>
                <a:schemeClr val="dk1"/>
              </a:solidFill>
              <a:effectLst/>
              <a:latin typeface="+mn-lt"/>
              <a:ea typeface="+mn-ea"/>
              <a:cs typeface="+mn-cs"/>
            </a:rPr>
            <a:t>49</a:t>
          </a:r>
          <a:r>
            <a:rPr lang="ja-JP" altLang="ja-JP" sz="900" b="0" i="0" baseline="0">
              <a:solidFill>
                <a:schemeClr val="dk1"/>
              </a:solidFill>
              <a:effectLst/>
              <a:latin typeface="+mn-lt"/>
              <a:ea typeface="+mn-ea"/>
              <a:cs typeface="+mn-cs"/>
            </a:rPr>
            <a:t>億円減少</a:t>
          </a:r>
          <a:r>
            <a:rPr lang="ja-JP" altLang="en-US" sz="900" b="0" i="0" baseline="0">
              <a:solidFill>
                <a:schemeClr val="dk1"/>
              </a:solidFill>
              <a:effectLst/>
              <a:latin typeface="+mn-lt"/>
              <a:ea typeface="+mn-ea"/>
              <a:cs typeface="+mn-cs"/>
            </a:rPr>
            <a:t>（</a:t>
          </a:r>
          <a:r>
            <a:rPr lang="en-US" altLang="ja-JP" sz="900" b="0" i="0" baseline="0">
              <a:solidFill>
                <a:schemeClr val="dk1"/>
              </a:solidFill>
              <a:effectLst/>
              <a:latin typeface="+mn-lt"/>
              <a:ea typeface="+mn-ea"/>
              <a:cs typeface="+mn-cs"/>
            </a:rPr>
            <a:t>26,772,978</a:t>
          </a:r>
          <a:r>
            <a:rPr lang="ja-JP" altLang="en-US" sz="900" b="0" i="0" baseline="0">
              <a:solidFill>
                <a:schemeClr val="dk1"/>
              </a:solidFill>
              <a:effectLst/>
              <a:latin typeface="+mn-lt"/>
              <a:ea typeface="+mn-ea"/>
              <a:cs typeface="+mn-cs"/>
            </a:rPr>
            <a:t>千円→</a:t>
          </a:r>
          <a:r>
            <a:rPr lang="en-US" altLang="ja-JP" sz="900" b="0" i="0" baseline="0">
              <a:solidFill>
                <a:schemeClr val="dk1"/>
              </a:solidFill>
              <a:effectLst/>
              <a:latin typeface="+mn-lt"/>
              <a:ea typeface="+mn-ea"/>
              <a:cs typeface="+mn-cs"/>
            </a:rPr>
            <a:t>21,865,287</a:t>
          </a:r>
          <a:r>
            <a:rPr lang="ja-JP" altLang="en-US" sz="900" b="0" i="0" baseline="0">
              <a:solidFill>
                <a:schemeClr val="dk1"/>
              </a:solidFill>
              <a:effectLst/>
              <a:latin typeface="+mn-lt"/>
              <a:ea typeface="+mn-ea"/>
              <a:cs typeface="+mn-cs"/>
            </a:rPr>
            <a:t>千円）</a:t>
          </a:r>
          <a:r>
            <a:rPr lang="ja-JP" altLang="ja-JP" sz="900" b="0" i="0" baseline="0">
              <a:solidFill>
                <a:schemeClr val="dk1"/>
              </a:solidFill>
              <a:effectLst/>
              <a:latin typeface="+mn-lt"/>
              <a:ea typeface="+mn-ea"/>
              <a:cs typeface="+mn-cs"/>
            </a:rPr>
            <a:t>している。また、大型ハコモノ建設にも目途がつき、今後は減少していく見込みである。公債費は、平成</a:t>
          </a:r>
          <a:r>
            <a:rPr lang="en-US" altLang="ja-JP" sz="900" b="0" i="0" baseline="0">
              <a:solidFill>
                <a:schemeClr val="dk1"/>
              </a:solidFill>
              <a:effectLst/>
              <a:latin typeface="+mn-lt"/>
              <a:ea typeface="+mn-ea"/>
              <a:cs typeface="+mn-cs"/>
            </a:rPr>
            <a:t>27</a:t>
          </a:r>
          <a:r>
            <a:rPr lang="ja-JP" altLang="ja-JP" sz="900" b="0" i="0" baseline="0">
              <a:solidFill>
                <a:schemeClr val="dk1"/>
              </a:solidFill>
              <a:effectLst/>
              <a:latin typeface="+mn-lt"/>
              <a:ea typeface="+mn-ea"/>
              <a:cs typeface="+mn-cs"/>
            </a:rPr>
            <a:t>年度と比較して、金額で△</a:t>
          </a:r>
          <a:r>
            <a:rPr lang="en-US" altLang="ja-JP" sz="900" b="0" i="0" baseline="0">
              <a:solidFill>
                <a:schemeClr val="dk1"/>
              </a:solidFill>
              <a:effectLst/>
              <a:latin typeface="+mn-lt"/>
              <a:ea typeface="+mn-ea"/>
              <a:cs typeface="+mn-cs"/>
            </a:rPr>
            <a:t>18,871</a:t>
          </a:r>
          <a:r>
            <a:rPr lang="ja-JP" altLang="ja-JP" sz="900" b="0" i="0" baseline="0">
              <a:solidFill>
                <a:schemeClr val="dk1"/>
              </a:solidFill>
              <a:effectLst/>
              <a:latin typeface="+mn-lt"/>
              <a:ea typeface="+mn-ea"/>
              <a:cs typeface="+mn-cs"/>
            </a:rPr>
            <a:t>千円</a:t>
          </a:r>
          <a:r>
            <a:rPr lang="ja-JP" altLang="en-US" sz="900" b="0" i="0" baseline="0">
              <a:solidFill>
                <a:schemeClr val="dk1"/>
              </a:solidFill>
              <a:effectLst/>
              <a:latin typeface="+mn-lt"/>
              <a:ea typeface="+mn-ea"/>
              <a:cs typeface="+mn-cs"/>
            </a:rPr>
            <a:t>減少したが</a:t>
          </a:r>
          <a:r>
            <a:rPr lang="ja-JP" altLang="ja-JP" sz="900" b="0" i="0" baseline="0">
              <a:solidFill>
                <a:schemeClr val="dk1"/>
              </a:solidFill>
              <a:effectLst/>
              <a:latin typeface="+mn-lt"/>
              <a:ea typeface="+mn-ea"/>
              <a:cs typeface="+mn-cs"/>
            </a:rPr>
            <a:t>、経常収支比率で</a:t>
          </a:r>
          <a:r>
            <a:rPr lang="ja-JP" altLang="en-US" sz="900" b="0" i="0" baseline="0">
              <a:solidFill>
                <a:schemeClr val="dk1"/>
              </a:solidFill>
              <a:effectLst/>
              <a:latin typeface="+mn-lt"/>
              <a:ea typeface="+mn-ea"/>
              <a:cs typeface="+mn-cs"/>
            </a:rPr>
            <a:t>は</a:t>
          </a:r>
          <a:r>
            <a:rPr lang="en-US" altLang="ja-JP" sz="900" b="0" i="0" baseline="0">
              <a:solidFill>
                <a:schemeClr val="dk1"/>
              </a:solidFill>
              <a:effectLst/>
              <a:latin typeface="+mn-lt"/>
              <a:ea typeface="+mn-ea"/>
              <a:cs typeface="+mn-cs"/>
            </a:rPr>
            <a:t>0.7</a:t>
          </a:r>
          <a:r>
            <a:rPr lang="ja-JP" altLang="en-US" sz="900" b="0" i="0" baseline="0">
              <a:solidFill>
                <a:schemeClr val="dk1"/>
              </a:solidFill>
              <a:effectLst/>
              <a:latin typeface="+mn-lt"/>
              <a:ea typeface="+mn-ea"/>
              <a:cs typeface="+mn-cs"/>
            </a:rPr>
            <a:t>ポイント上昇</a:t>
          </a:r>
          <a:r>
            <a:rPr lang="ja-JP" altLang="ja-JP" sz="900" b="0" i="0" baseline="0">
              <a:solidFill>
                <a:schemeClr val="dk1"/>
              </a:solidFill>
              <a:effectLst/>
              <a:latin typeface="+mn-lt"/>
              <a:ea typeface="+mn-ea"/>
              <a:cs typeface="+mn-cs"/>
            </a:rPr>
            <a:t>となっており、今後も選択と集中による投資的経費の縮減を図るなど、将来に負担を残さないよう身の丈にあった財政運営を行う。</a:t>
          </a:r>
          <a:endParaRPr lang="ja-JP" altLang="ja-JP" sz="9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79</xdr:row>
      <xdr:rowOff>161289</xdr:rowOff>
    </xdr:to>
    <xdr:cxnSp macro="">
      <xdr:nvCxnSpPr>
        <xdr:cNvPr id="365" name="直線コネクタ 364"/>
        <xdr:cNvCxnSpPr/>
      </xdr:nvCxnSpPr>
      <xdr:spPr>
        <a:xfrm flipV="1">
          <a:off x="4826000" y="12585700"/>
          <a:ext cx="0" cy="112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133366</xdr:rowOff>
    </xdr:from>
    <xdr:ext cx="762000" cy="259045"/>
    <xdr:sp macro="" textlink="">
      <xdr:nvSpPr>
        <xdr:cNvPr id="366" name="公債費最小値テキスト"/>
        <xdr:cNvSpPr txBox="1"/>
      </xdr:nvSpPr>
      <xdr:spPr>
        <a:xfrm>
          <a:off x="4914900" y="13677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25.7</a:t>
          </a:r>
          <a:endParaRPr kumimoji="1" lang="ja-JP" altLang="en-US" sz="1000" b="1">
            <a:latin typeface="ＭＳ Ｐゴシック"/>
          </a:endParaRPr>
        </a:p>
      </xdr:txBody>
    </xdr:sp>
    <xdr:clientData/>
  </xdr:oneCellAnchor>
  <xdr:twoCellAnchor>
    <xdr:from>
      <xdr:col>6</xdr:col>
      <xdr:colOff>612775</xdr:colOff>
      <xdr:row>79</xdr:row>
      <xdr:rowOff>161289</xdr:rowOff>
    </xdr:from>
    <xdr:to>
      <xdr:col>7</xdr:col>
      <xdr:colOff>104775</xdr:colOff>
      <xdr:row>79</xdr:row>
      <xdr:rowOff>161289</xdr:rowOff>
    </xdr:to>
    <xdr:cxnSp macro="">
      <xdr:nvCxnSpPr>
        <xdr:cNvPr id="367" name="直線コネクタ 366"/>
        <xdr:cNvCxnSpPr/>
      </xdr:nvCxnSpPr>
      <xdr:spPr>
        <a:xfrm>
          <a:off x="4737100" y="13705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68"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69" name="直線コネクタ 368"/>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111761</xdr:rowOff>
    </xdr:from>
    <xdr:to>
      <xdr:col>7</xdr:col>
      <xdr:colOff>15875</xdr:colOff>
      <xdr:row>78</xdr:row>
      <xdr:rowOff>165100</xdr:rowOff>
    </xdr:to>
    <xdr:cxnSp macro="">
      <xdr:nvCxnSpPr>
        <xdr:cNvPr id="370" name="直線コネクタ 369"/>
        <xdr:cNvCxnSpPr/>
      </xdr:nvCxnSpPr>
      <xdr:spPr>
        <a:xfrm>
          <a:off x="3987800" y="13484861"/>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127016</xdr:rowOff>
    </xdr:from>
    <xdr:ext cx="762000" cy="259045"/>
    <xdr:sp macro="" textlink="">
      <xdr:nvSpPr>
        <xdr:cNvPr id="371" name="公債費平均値テキスト"/>
        <xdr:cNvSpPr txBox="1"/>
      </xdr:nvSpPr>
      <xdr:spPr>
        <a:xfrm>
          <a:off x="4914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110489</xdr:rowOff>
    </xdr:from>
    <xdr:to>
      <xdr:col>7</xdr:col>
      <xdr:colOff>66675</xdr:colOff>
      <xdr:row>78</xdr:row>
      <xdr:rowOff>40639</xdr:rowOff>
    </xdr:to>
    <xdr:sp macro="" textlink="">
      <xdr:nvSpPr>
        <xdr:cNvPr id="372" name="フローチャート : 判断 371"/>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111761</xdr:rowOff>
    </xdr:from>
    <xdr:to>
      <xdr:col>5</xdr:col>
      <xdr:colOff>549275</xdr:colOff>
      <xdr:row>79</xdr:row>
      <xdr:rowOff>8889</xdr:rowOff>
    </xdr:to>
    <xdr:cxnSp macro="">
      <xdr:nvCxnSpPr>
        <xdr:cNvPr id="373" name="直線コネクタ 372"/>
        <xdr:cNvCxnSpPr/>
      </xdr:nvCxnSpPr>
      <xdr:spPr>
        <a:xfrm flipV="1">
          <a:off x="3098800" y="134848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19050</xdr:rowOff>
    </xdr:from>
    <xdr:to>
      <xdr:col>5</xdr:col>
      <xdr:colOff>600075</xdr:colOff>
      <xdr:row>77</xdr:row>
      <xdr:rowOff>120650</xdr:rowOff>
    </xdr:to>
    <xdr:sp macro="" textlink="">
      <xdr:nvSpPr>
        <xdr:cNvPr id="374" name="フローチャート : 判断 373"/>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130827</xdr:rowOff>
    </xdr:from>
    <xdr:ext cx="736600" cy="259045"/>
    <xdr:sp macro="" textlink="">
      <xdr:nvSpPr>
        <xdr:cNvPr id="375" name="テキスト ボックス 374"/>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8889</xdr:rowOff>
    </xdr:from>
    <xdr:to>
      <xdr:col>4</xdr:col>
      <xdr:colOff>346075</xdr:colOff>
      <xdr:row>79</xdr:row>
      <xdr:rowOff>146050</xdr:rowOff>
    </xdr:to>
    <xdr:cxnSp macro="">
      <xdr:nvCxnSpPr>
        <xdr:cNvPr id="376" name="直線コネクタ 375"/>
        <xdr:cNvCxnSpPr/>
      </xdr:nvCxnSpPr>
      <xdr:spPr>
        <a:xfrm flipV="1">
          <a:off x="2209800" y="13553439"/>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26670</xdr:rowOff>
    </xdr:from>
    <xdr:to>
      <xdr:col>4</xdr:col>
      <xdr:colOff>396875</xdr:colOff>
      <xdr:row>77</xdr:row>
      <xdr:rowOff>128270</xdr:rowOff>
    </xdr:to>
    <xdr:sp macro="" textlink="">
      <xdr:nvSpPr>
        <xdr:cNvPr id="377" name="フローチャート : 判断 376"/>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138447</xdr:rowOff>
    </xdr:from>
    <xdr:ext cx="762000" cy="259045"/>
    <xdr:sp macro="" textlink="">
      <xdr:nvSpPr>
        <xdr:cNvPr id="378" name="テキスト ボックス 377"/>
        <xdr:cNvSpPr txBox="1"/>
      </xdr:nvSpPr>
      <xdr:spPr>
        <a:xfrm>
          <a:off x="2717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146050</xdr:rowOff>
    </xdr:from>
    <xdr:to>
      <xdr:col>3</xdr:col>
      <xdr:colOff>142875</xdr:colOff>
      <xdr:row>80</xdr:row>
      <xdr:rowOff>149861</xdr:rowOff>
    </xdr:to>
    <xdr:cxnSp macro="">
      <xdr:nvCxnSpPr>
        <xdr:cNvPr id="379" name="直線コネクタ 378"/>
        <xdr:cNvCxnSpPr/>
      </xdr:nvCxnSpPr>
      <xdr:spPr>
        <a:xfrm flipV="1">
          <a:off x="1320800" y="13690600"/>
          <a:ext cx="889000" cy="17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80011</xdr:rowOff>
    </xdr:from>
    <xdr:to>
      <xdr:col>3</xdr:col>
      <xdr:colOff>193675</xdr:colOff>
      <xdr:row>78</xdr:row>
      <xdr:rowOff>10161</xdr:rowOff>
    </xdr:to>
    <xdr:sp macro="" textlink="">
      <xdr:nvSpPr>
        <xdr:cNvPr id="380" name="フローチャート : 判断 379"/>
        <xdr:cNvSpPr/>
      </xdr:nvSpPr>
      <xdr:spPr>
        <a:xfrm>
          <a:off x="2159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20338</xdr:rowOff>
    </xdr:from>
    <xdr:ext cx="762000" cy="259045"/>
    <xdr:sp macro="" textlink="">
      <xdr:nvSpPr>
        <xdr:cNvPr id="381" name="テキスト ボックス 380"/>
        <xdr:cNvSpPr txBox="1"/>
      </xdr:nvSpPr>
      <xdr:spPr>
        <a:xfrm>
          <a:off x="18288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140970</xdr:rowOff>
    </xdr:from>
    <xdr:to>
      <xdr:col>1</xdr:col>
      <xdr:colOff>676275</xdr:colOff>
      <xdr:row>78</xdr:row>
      <xdr:rowOff>71120</xdr:rowOff>
    </xdr:to>
    <xdr:sp macro="" textlink="">
      <xdr:nvSpPr>
        <xdr:cNvPr id="382" name="フローチャート : 判断 381"/>
        <xdr:cNvSpPr/>
      </xdr:nvSpPr>
      <xdr:spPr>
        <a:xfrm>
          <a:off x="1270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81297</xdr:rowOff>
    </xdr:from>
    <xdr:ext cx="762000" cy="259045"/>
    <xdr:sp macro="" textlink="">
      <xdr:nvSpPr>
        <xdr:cNvPr id="383" name="テキスト ボックス 382"/>
        <xdr:cNvSpPr txBox="1"/>
      </xdr:nvSpPr>
      <xdr:spPr>
        <a:xfrm>
          <a:off x="9398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114300</xdr:rowOff>
    </xdr:from>
    <xdr:to>
      <xdr:col>7</xdr:col>
      <xdr:colOff>66675</xdr:colOff>
      <xdr:row>79</xdr:row>
      <xdr:rowOff>44450</xdr:rowOff>
    </xdr:to>
    <xdr:sp macro="" textlink="">
      <xdr:nvSpPr>
        <xdr:cNvPr id="389" name="円/楕円 388"/>
        <xdr:cNvSpPr/>
      </xdr:nvSpPr>
      <xdr:spPr>
        <a:xfrm>
          <a:off x="47752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86377</xdr:rowOff>
    </xdr:from>
    <xdr:ext cx="762000" cy="259045"/>
    <xdr:sp macro="" textlink="">
      <xdr:nvSpPr>
        <xdr:cNvPr id="390" name="公債費該当値テキスト"/>
        <xdr:cNvSpPr txBox="1"/>
      </xdr:nvSpPr>
      <xdr:spPr>
        <a:xfrm>
          <a:off x="49149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60961</xdr:rowOff>
    </xdr:from>
    <xdr:to>
      <xdr:col>5</xdr:col>
      <xdr:colOff>600075</xdr:colOff>
      <xdr:row>78</xdr:row>
      <xdr:rowOff>162561</xdr:rowOff>
    </xdr:to>
    <xdr:sp macro="" textlink="">
      <xdr:nvSpPr>
        <xdr:cNvPr id="391" name="円/楕円 390"/>
        <xdr:cNvSpPr/>
      </xdr:nvSpPr>
      <xdr:spPr>
        <a:xfrm>
          <a:off x="3937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147338</xdr:rowOff>
    </xdr:from>
    <xdr:ext cx="736600" cy="259045"/>
    <xdr:sp macro="" textlink="">
      <xdr:nvSpPr>
        <xdr:cNvPr id="392" name="テキスト ボックス 391"/>
        <xdr:cNvSpPr txBox="1"/>
      </xdr:nvSpPr>
      <xdr:spPr>
        <a:xfrm>
          <a:off x="3606800" y="13520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129539</xdr:rowOff>
    </xdr:from>
    <xdr:to>
      <xdr:col>4</xdr:col>
      <xdr:colOff>396875</xdr:colOff>
      <xdr:row>79</xdr:row>
      <xdr:rowOff>59689</xdr:rowOff>
    </xdr:to>
    <xdr:sp macro="" textlink="">
      <xdr:nvSpPr>
        <xdr:cNvPr id="393" name="円/楕円 392"/>
        <xdr:cNvSpPr/>
      </xdr:nvSpPr>
      <xdr:spPr>
        <a:xfrm>
          <a:off x="30480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44466</xdr:rowOff>
    </xdr:from>
    <xdr:ext cx="762000" cy="259045"/>
    <xdr:sp macro="" textlink="">
      <xdr:nvSpPr>
        <xdr:cNvPr id="394" name="テキスト ボックス 393"/>
        <xdr:cNvSpPr txBox="1"/>
      </xdr:nvSpPr>
      <xdr:spPr>
        <a:xfrm>
          <a:off x="2717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95250</xdr:rowOff>
    </xdr:from>
    <xdr:to>
      <xdr:col>3</xdr:col>
      <xdr:colOff>193675</xdr:colOff>
      <xdr:row>80</xdr:row>
      <xdr:rowOff>25400</xdr:rowOff>
    </xdr:to>
    <xdr:sp macro="" textlink="">
      <xdr:nvSpPr>
        <xdr:cNvPr id="395" name="円/楕円 394"/>
        <xdr:cNvSpPr/>
      </xdr:nvSpPr>
      <xdr:spPr>
        <a:xfrm>
          <a:off x="2159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10177</xdr:rowOff>
    </xdr:from>
    <xdr:ext cx="762000" cy="259045"/>
    <xdr:sp macro="" textlink="">
      <xdr:nvSpPr>
        <xdr:cNvPr id="396" name="テキスト ボックス 395"/>
        <xdr:cNvSpPr txBox="1"/>
      </xdr:nvSpPr>
      <xdr:spPr>
        <a:xfrm>
          <a:off x="1828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99061</xdr:rowOff>
    </xdr:from>
    <xdr:to>
      <xdr:col>1</xdr:col>
      <xdr:colOff>676275</xdr:colOff>
      <xdr:row>81</xdr:row>
      <xdr:rowOff>29211</xdr:rowOff>
    </xdr:to>
    <xdr:sp macro="" textlink="">
      <xdr:nvSpPr>
        <xdr:cNvPr id="397" name="円/楕円 396"/>
        <xdr:cNvSpPr/>
      </xdr:nvSpPr>
      <xdr:spPr>
        <a:xfrm>
          <a:off x="1270000" y="138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13988</xdr:rowOff>
    </xdr:from>
    <xdr:ext cx="762000" cy="259045"/>
    <xdr:sp macro="" textlink="">
      <xdr:nvSpPr>
        <xdr:cNvPr id="398" name="テキスト ボックス 397"/>
        <xdr:cNvSpPr txBox="1"/>
      </xdr:nvSpPr>
      <xdr:spPr>
        <a:xfrm>
          <a:off x="939800" y="1390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latin typeface="ＭＳ Ｐゴシック"/>
            </a:rPr>
            <a:t>　</a:t>
          </a:r>
          <a:r>
            <a:rPr lang="ja-JP" altLang="ja-JP" sz="1100" b="0" i="0" baseline="0">
              <a:solidFill>
                <a:schemeClr val="dk1"/>
              </a:solidFill>
              <a:effectLst/>
              <a:latin typeface="+mn-lt"/>
              <a:ea typeface="+mn-ea"/>
              <a:cs typeface="+mn-cs"/>
            </a:rPr>
            <a:t>公債費以外の経費に係る経常収支比率は、全国平均及び類似団体平均を共に下回っている。比率を押し上げる要因としては、人件費、物件費が主なものである。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人件費については、職員の定員管理や給与の適正化、物件費については、施設の統廃合や更なる経費節減に努め、比率上昇の抑制に努める。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20320</xdr:rowOff>
    </xdr:from>
    <xdr:to>
      <xdr:col>24</xdr:col>
      <xdr:colOff>31750</xdr:colOff>
      <xdr:row>81</xdr:row>
      <xdr:rowOff>1270</xdr:rowOff>
    </xdr:to>
    <xdr:cxnSp macro="">
      <xdr:nvCxnSpPr>
        <xdr:cNvPr id="426" name="直線コネクタ 425"/>
        <xdr:cNvCxnSpPr/>
      </xdr:nvCxnSpPr>
      <xdr:spPr>
        <a:xfrm flipV="1">
          <a:off x="16510000" y="1270762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144797</xdr:rowOff>
    </xdr:from>
    <xdr:ext cx="762000" cy="259045"/>
    <xdr:sp macro="" textlink="">
      <xdr:nvSpPr>
        <xdr:cNvPr id="427" name="公債費以外最小値テキスト"/>
        <xdr:cNvSpPr txBox="1"/>
      </xdr:nvSpPr>
      <xdr:spPr>
        <a:xfrm>
          <a:off x="16598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78.1</a:t>
          </a:r>
          <a:endParaRPr kumimoji="1" lang="ja-JP" altLang="en-US" sz="1000" b="1">
            <a:latin typeface="ＭＳ Ｐゴシック"/>
          </a:endParaRPr>
        </a:p>
      </xdr:txBody>
    </xdr:sp>
    <xdr:clientData/>
  </xdr:oneCellAnchor>
  <xdr:twoCellAnchor>
    <xdr:from>
      <xdr:col>23</xdr:col>
      <xdr:colOff>628650</xdr:colOff>
      <xdr:row>81</xdr:row>
      <xdr:rowOff>1270</xdr:rowOff>
    </xdr:from>
    <xdr:to>
      <xdr:col>24</xdr:col>
      <xdr:colOff>120650</xdr:colOff>
      <xdr:row>81</xdr:row>
      <xdr:rowOff>1270</xdr:rowOff>
    </xdr:to>
    <xdr:cxnSp macro="">
      <xdr:nvCxnSpPr>
        <xdr:cNvPr id="428" name="直線コネクタ 427"/>
        <xdr:cNvCxnSpPr/>
      </xdr:nvCxnSpPr>
      <xdr:spPr>
        <a:xfrm>
          <a:off x="16421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106697</xdr:rowOff>
    </xdr:from>
    <xdr:ext cx="762000" cy="259045"/>
    <xdr:sp macro="" textlink="">
      <xdr:nvSpPr>
        <xdr:cNvPr id="429" name="公債費以外最大値テキスト"/>
        <xdr:cNvSpPr txBox="1"/>
      </xdr:nvSpPr>
      <xdr:spPr>
        <a:xfrm>
          <a:off x="16598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62.6</a:t>
          </a:r>
          <a:endParaRPr kumimoji="1" lang="ja-JP" altLang="en-US" sz="1000" b="1">
            <a:latin typeface="ＭＳ Ｐゴシック"/>
          </a:endParaRPr>
        </a:p>
      </xdr:txBody>
    </xdr:sp>
    <xdr:clientData/>
  </xdr:oneCellAnchor>
  <xdr:twoCellAnchor>
    <xdr:from>
      <xdr:col>23</xdr:col>
      <xdr:colOff>628650</xdr:colOff>
      <xdr:row>74</xdr:row>
      <xdr:rowOff>20320</xdr:rowOff>
    </xdr:from>
    <xdr:to>
      <xdr:col>24</xdr:col>
      <xdr:colOff>120650</xdr:colOff>
      <xdr:row>74</xdr:row>
      <xdr:rowOff>20320</xdr:rowOff>
    </xdr:to>
    <xdr:cxnSp macro="">
      <xdr:nvCxnSpPr>
        <xdr:cNvPr id="430" name="直線コネクタ 429"/>
        <xdr:cNvCxnSpPr/>
      </xdr:nvCxnSpPr>
      <xdr:spPr>
        <a:xfrm>
          <a:off x="16421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73</xdr:row>
      <xdr:rowOff>62230</xdr:rowOff>
    </xdr:from>
    <xdr:to>
      <xdr:col>24</xdr:col>
      <xdr:colOff>31750</xdr:colOff>
      <xdr:row>75</xdr:row>
      <xdr:rowOff>8890</xdr:rowOff>
    </xdr:to>
    <xdr:cxnSp macro="">
      <xdr:nvCxnSpPr>
        <xdr:cNvPr id="431" name="直線コネクタ 430"/>
        <xdr:cNvCxnSpPr/>
      </xdr:nvCxnSpPr>
      <xdr:spPr>
        <a:xfrm>
          <a:off x="15671800" y="12578080"/>
          <a:ext cx="8382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147338</xdr:rowOff>
    </xdr:from>
    <xdr:ext cx="762000" cy="259045"/>
    <xdr:sp macro="" textlink="">
      <xdr:nvSpPr>
        <xdr:cNvPr id="432" name="公債費以外平均値テキスト"/>
        <xdr:cNvSpPr txBox="1"/>
      </xdr:nvSpPr>
      <xdr:spPr>
        <a:xfrm>
          <a:off x="16598900" y="13177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3811</xdr:rowOff>
    </xdr:from>
    <xdr:to>
      <xdr:col>24</xdr:col>
      <xdr:colOff>82550</xdr:colOff>
      <xdr:row>77</xdr:row>
      <xdr:rowOff>105411</xdr:rowOff>
    </xdr:to>
    <xdr:sp macro="" textlink="">
      <xdr:nvSpPr>
        <xdr:cNvPr id="433" name="フローチャート : 判断 432"/>
        <xdr:cNvSpPr/>
      </xdr:nvSpPr>
      <xdr:spPr>
        <a:xfrm>
          <a:off x="164592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62230</xdr:rowOff>
    </xdr:from>
    <xdr:to>
      <xdr:col>22</xdr:col>
      <xdr:colOff>565150</xdr:colOff>
      <xdr:row>73</xdr:row>
      <xdr:rowOff>77470</xdr:rowOff>
    </xdr:to>
    <xdr:cxnSp macro="">
      <xdr:nvCxnSpPr>
        <xdr:cNvPr id="434" name="直線コネクタ 433"/>
        <xdr:cNvCxnSpPr/>
      </xdr:nvCxnSpPr>
      <xdr:spPr>
        <a:xfrm flipV="1">
          <a:off x="14782800" y="125780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102870</xdr:rowOff>
    </xdr:from>
    <xdr:to>
      <xdr:col>22</xdr:col>
      <xdr:colOff>615950</xdr:colOff>
      <xdr:row>76</xdr:row>
      <xdr:rowOff>33020</xdr:rowOff>
    </xdr:to>
    <xdr:sp macro="" textlink="">
      <xdr:nvSpPr>
        <xdr:cNvPr id="435" name="フローチャート : 判断 434"/>
        <xdr:cNvSpPr/>
      </xdr:nvSpPr>
      <xdr:spPr>
        <a:xfrm>
          <a:off x="15621000" y="1296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17797</xdr:rowOff>
    </xdr:from>
    <xdr:ext cx="736600" cy="259045"/>
    <xdr:sp macro="" textlink="">
      <xdr:nvSpPr>
        <xdr:cNvPr id="436" name="テキスト ボックス 435"/>
        <xdr:cNvSpPr txBox="1"/>
      </xdr:nvSpPr>
      <xdr:spPr>
        <a:xfrm>
          <a:off x="15290800" y="13047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66.6</a:t>
          </a:r>
          <a:endParaRPr kumimoji="1" lang="ja-JP" altLang="en-US" sz="1000" b="1">
            <a:solidFill>
              <a:srgbClr val="000080"/>
            </a:solidFill>
            <a:latin typeface="ＭＳ Ｐゴシック"/>
          </a:endParaRPr>
        </a:p>
      </xdr:txBody>
    </xdr:sp>
    <xdr:clientData/>
  </xdr:oneCellAnchor>
  <xdr:twoCellAnchor>
    <xdr:from>
      <xdr:col>20</xdr:col>
      <xdr:colOff>158750</xdr:colOff>
      <xdr:row>72</xdr:row>
      <xdr:rowOff>127000</xdr:rowOff>
    </xdr:from>
    <xdr:to>
      <xdr:col>21</xdr:col>
      <xdr:colOff>361950</xdr:colOff>
      <xdr:row>73</xdr:row>
      <xdr:rowOff>77470</xdr:rowOff>
    </xdr:to>
    <xdr:cxnSp macro="">
      <xdr:nvCxnSpPr>
        <xdr:cNvPr id="437" name="直線コネクタ 436"/>
        <xdr:cNvCxnSpPr/>
      </xdr:nvCxnSpPr>
      <xdr:spPr>
        <a:xfrm>
          <a:off x="13893800" y="124714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148589</xdr:rowOff>
    </xdr:from>
    <xdr:to>
      <xdr:col>21</xdr:col>
      <xdr:colOff>412750</xdr:colOff>
      <xdr:row>76</xdr:row>
      <xdr:rowOff>78739</xdr:rowOff>
    </xdr:to>
    <xdr:sp macro="" textlink="">
      <xdr:nvSpPr>
        <xdr:cNvPr id="438" name="フローチャート : 判断 437"/>
        <xdr:cNvSpPr/>
      </xdr:nvSpPr>
      <xdr:spPr>
        <a:xfrm>
          <a:off x="14732000" y="1300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63516</xdr:rowOff>
    </xdr:from>
    <xdr:ext cx="762000" cy="259045"/>
    <xdr:sp macro="" textlink="">
      <xdr:nvSpPr>
        <xdr:cNvPr id="439" name="テキスト ボックス 438"/>
        <xdr:cNvSpPr txBox="1"/>
      </xdr:nvSpPr>
      <xdr:spPr>
        <a:xfrm>
          <a:off x="14401800" y="13093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67.2</a:t>
          </a:r>
          <a:endParaRPr kumimoji="1" lang="ja-JP" altLang="en-US" sz="1000" b="1">
            <a:solidFill>
              <a:srgbClr val="000080"/>
            </a:solidFill>
            <a:latin typeface="ＭＳ Ｐゴシック"/>
          </a:endParaRPr>
        </a:p>
      </xdr:txBody>
    </xdr:sp>
    <xdr:clientData/>
  </xdr:oneCellAnchor>
  <xdr:twoCellAnchor>
    <xdr:from>
      <xdr:col>18</xdr:col>
      <xdr:colOff>641350</xdr:colOff>
      <xdr:row>72</xdr:row>
      <xdr:rowOff>127000</xdr:rowOff>
    </xdr:from>
    <xdr:to>
      <xdr:col>20</xdr:col>
      <xdr:colOff>158750</xdr:colOff>
      <xdr:row>73</xdr:row>
      <xdr:rowOff>100330</xdr:rowOff>
    </xdr:to>
    <xdr:cxnSp macro="">
      <xdr:nvCxnSpPr>
        <xdr:cNvPr id="440" name="直線コネクタ 439"/>
        <xdr:cNvCxnSpPr/>
      </xdr:nvCxnSpPr>
      <xdr:spPr>
        <a:xfrm flipV="1">
          <a:off x="13004800" y="124714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129540</xdr:rowOff>
    </xdr:from>
    <xdr:to>
      <xdr:col>20</xdr:col>
      <xdr:colOff>209550</xdr:colOff>
      <xdr:row>75</xdr:row>
      <xdr:rowOff>59690</xdr:rowOff>
    </xdr:to>
    <xdr:sp macro="" textlink="">
      <xdr:nvSpPr>
        <xdr:cNvPr id="441" name="フローチャート : 判断 440"/>
        <xdr:cNvSpPr/>
      </xdr:nvSpPr>
      <xdr:spPr>
        <a:xfrm>
          <a:off x="13843000" y="1281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44467</xdr:rowOff>
    </xdr:from>
    <xdr:ext cx="762000" cy="259045"/>
    <xdr:sp macro="" textlink="">
      <xdr:nvSpPr>
        <xdr:cNvPr id="442" name="テキスト ボックス 441"/>
        <xdr:cNvSpPr txBox="1"/>
      </xdr:nvSpPr>
      <xdr:spPr>
        <a:xfrm>
          <a:off x="13512800" y="1290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144780</xdr:rowOff>
    </xdr:from>
    <xdr:to>
      <xdr:col>19</xdr:col>
      <xdr:colOff>6350</xdr:colOff>
      <xdr:row>75</xdr:row>
      <xdr:rowOff>74930</xdr:rowOff>
    </xdr:to>
    <xdr:sp macro="" textlink="">
      <xdr:nvSpPr>
        <xdr:cNvPr id="443" name="フローチャート : 判断 442"/>
        <xdr:cNvSpPr/>
      </xdr:nvSpPr>
      <xdr:spPr>
        <a:xfrm>
          <a:off x="129540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59707</xdr:rowOff>
    </xdr:from>
    <xdr:ext cx="762000" cy="259045"/>
    <xdr:sp macro="" textlink="">
      <xdr:nvSpPr>
        <xdr:cNvPr id="444" name="テキスト ボックス 443"/>
        <xdr:cNvSpPr txBox="1"/>
      </xdr:nvSpPr>
      <xdr:spPr>
        <a:xfrm>
          <a:off x="12623800" y="1291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74</xdr:row>
      <xdr:rowOff>129540</xdr:rowOff>
    </xdr:from>
    <xdr:to>
      <xdr:col>24</xdr:col>
      <xdr:colOff>82550</xdr:colOff>
      <xdr:row>75</xdr:row>
      <xdr:rowOff>59690</xdr:rowOff>
    </xdr:to>
    <xdr:sp macro="" textlink="">
      <xdr:nvSpPr>
        <xdr:cNvPr id="450" name="円/楕円 449"/>
        <xdr:cNvSpPr/>
      </xdr:nvSpPr>
      <xdr:spPr>
        <a:xfrm>
          <a:off x="164592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146067</xdr:rowOff>
    </xdr:from>
    <xdr:ext cx="762000" cy="259045"/>
    <xdr:sp macro="" textlink="">
      <xdr:nvSpPr>
        <xdr:cNvPr id="451" name="公債費以外該当値テキスト"/>
        <xdr:cNvSpPr txBox="1"/>
      </xdr:nvSpPr>
      <xdr:spPr>
        <a:xfrm>
          <a:off x="165989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11430</xdr:rowOff>
    </xdr:from>
    <xdr:to>
      <xdr:col>22</xdr:col>
      <xdr:colOff>615950</xdr:colOff>
      <xdr:row>73</xdr:row>
      <xdr:rowOff>113030</xdr:rowOff>
    </xdr:to>
    <xdr:sp macro="" textlink="">
      <xdr:nvSpPr>
        <xdr:cNvPr id="452" name="円/楕円 451"/>
        <xdr:cNvSpPr/>
      </xdr:nvSpPr>
      <xdr:spPr>
        <a:xfrm>
          <a:off x="15621000" y="1252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71</xdr:row>
      <xdr:rowOff>123207</xdr:rowOff>
    </xdr:from>
    <xdr:ext cx="736600" cy="259045"/>
    <xdr:sp macro="" textlink="">
      <xdr:nvSpPr>
        <xdr:cNvPr id="453" name="テキスト ボックス 452"/>
        <xdr:cNvSpPr txBox="1"/>
      </xdr:nvSpPr>
      <xdr:spPr>
        <a:xfrm>
          <a:off x="15290800" y="12296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26670</xdr:rowOff>
    </xdr:from>
    <xdr:to>
      <xdr:col>21</xdr:col>
      <xdr:colOff>412750</xdr:colOff>
      <xdr:row>73</xdr:row>
      <xdr:rowOff>128270</xdr:rowOff>
    </xdr:to>
    <xdr:sp macro="" textlink="">
      <xdr:nvSpPr>
        <xdr:cNvPr id="454" name="円/楕円 453"/>
        <xdr:cNvSpPr/>
      </xdr:nvSpPr>
      <xdr:spPr>
        <a:xfrm>
          <a:off x="14732000" y="1254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71</xdr:row>
      <xdr:rowOff>138447</xdr:rowOff>
    </xdr:from>
    <xdr:ext cx="762000" cy="259045"/>
    <xdr:sp macro="" textlink="">
      <xdr:nvSpPr>
        <xdr:cNvPr id="455" name="テキスト ボックス 454"/>
        <xdr:cNvSpPr txBox="1"/>
      </xdr:nvSpPr>
      <xdr:spPr>
        <a:xfrm>
          <a:off x="14401800" y="1231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20</xdr:col>
      <xdr:colOff>107950</xdr:colOff>
      <xdr:row>72</xdr:row>
      <xdr:rowOff>76200</xdr:rowOff>
    </xdr:from>
    <xdr:to>
      <xdr:col>20</xdr:col>
      <xdr:colOff>209550</xdr:colOff>
      <xdr:row>73</xdr:row>
      <xdr:rowOff>6350</xdr:rowOff>
    </xdr:to>
    <xdr:sp macro="" textlink="">
      <xdr:nvSpPr>
        <xdr:cNvPr id="456" name="円/楕円 455"/>
        <xdr:cNvSpPr/>
      </xdr:nvSpPr>
      <xdr:spPr>
        <a:xfrm>
          <a:off x="13843000" y="1242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71</xdr:row>
      <xdr:rowOff>16527</xdr:rowOff>
    </xdr:from>
    <xdr:ext cx="762000" cy="259045"/>
    <xdr:sp macro="" textlink="">
      <xdr:nvSpPr>
        <xdr:cNvPr id="457" name="テキスト ボックス 456"/>
        <xdr:cNvSpPr txBox="1"/>
      </xdr:nvSpPr>
      <xdr:spPr>
        <a:xfrm>
          <a:off x="13512800" y="1218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49530</xdr:rowOff>
    </xdr:from>
    <xdr:to>
      <xdr:col>19</xdr:col>
      <xdr:colOff>6350</xdr:colOff>
      <xdr:row>73</xdr:row>
      <xdr:rowOff>151130</xdr:rowOff>
    </xdr:to>
    <xdr:sp macro="" textlink="">
      <xdr:nvSpPr>
        <xdr:cNvPr id="458" name="円/楕円 457"/>
        <xdr:cNvSpPr/>
      </xdr:nvSpPr>
      <xdr:spPr>
        <a:xfrm>
          <a:off x="12954000" y="1256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71</xdr:row>
      <xdr:rowOff>161307</xdr:rowOff>
    </xdr:from>
    <xdr:ext cx="762000" cy="259045"/>
    <xdr:sp macro="" textlink="">
      <xdr:nvSpPr>
        <xdr:cNvPr id="459" name="テキスト ボックス 458"/>
        <xdr:cNvSpPr txBox="1"/>
      </xdr:nvSpPr>
      <xdr:spPr>
        <a:xfrm>
          <a:off x="12623800" y="1233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愛媛県愛南町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31959</xdr:rowOff>
    </xdr:from>
    <xdr:to>
      <xdr:col>4</xdr:col>
      <xdr:colOff>1117600</xdr:colOff>
      <xdr:row>19</xdr:row>
      <xdr:rowOff>75127</xdr:rowOff>
    </xdr:to>
    <xdr:cxnSp macro="">
      <xdr:nvCxnSpPr>
        <xdr:cNvPr id="45" name="直線コネクタ 44"/>
        <xdr:cNvCxnSpPr/>
      </xdr:nvCxnSpPr>
      <xdr:spPr bwMode="auto">
        <a:xfrm flipV="1">
          <a:off x="5651500" y="1965534"/>
          <a:ext cx="0" cy="14147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47204</xdr:rowOff>
    </xdr:from>
    <xdr:ext cx="762000" cy="259045"/>
    <xdr:sp macro="" textlink="">
      <xdr:nvSpPr>
        <xdr:cNvPr id="46" name="人口1人当たり決算額の推移最小値テキスト130"/>
        <xdr:cNvSpPr txBox="1"/>
      </xdr:nvSpPr>
      <xdr:spPr>
        <a:xfrm>
          <a:off x="5740400" y="3352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69,223</a:t>
          </a:r>
          <a:endParaRPr kumimoji="1" lang="ja-JP" altLang="en-US" sz="1000" b="1">
            <a:latin typeface="ＭＳ Ｐゴシック"/>
          </a:endParaRPr>
        </a:p>
      </xdr:txBody>
    </xdr:sp>
    <xdr:clientData/>
  </xdr:oneCellAnchor>
  <xdr:twoCellAnchor>
    <xdr:from>
      <xdr:col>4</xdr:col>
      <xdr:colOff>1028700</xdr:colOff>
      <xdr:row>19</xdr:row>
      <xdr:rowOff>75127</xdr:rowOff>
    </xdr:from>
    <xdr:to>
      <xdr:col>5</xdr:col>
      <xdr:colOff>73025</xdr:colOff>
      <xdr:row>19</xdr:row>
      <xdr:rowOff>75127</xdr:rowOff>
    </xdr:to>
    <xdr:cxnSp macro="">
      <xdr:nvCxnSpPr>
        <xdr:cNvPr id="47" name="直線コネクタ 46"/>
        <xdr:cNvCxnSpPr/>
      </xdr:nvCxnSpPr>
      <xdr:spPr bwMode="auto">
        <a:xfrm>
          <a:off x="5562600" y="33803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118336</xdr:rowOff>
    </xdr:from>
    <xdr:ext cx="762000" cy="259045"/>
    <xdr:sp macro="" textlink="">
      <xdr:nvSpPr>
        <xdr:cNvPr id="48" name="人口1人当たり決算額の推移最大値テキスト130"/>
        <xdr:cNvSpPr txBox="1"/>
      </xdr:nvSpPr>
      <xdr:spPr>
        <a:xfrm>
          <a:off x="5740400" y="1709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143,489</a:t>
          </a:r>
          <a:endParaRPr kumimoji="1" lang="ja-JP" altLang="en-US" sz="1000" b="1">
            <a:latin typeface="ＭＳ Ｐゴシック"/>
          </a:endParaRPr>
        </a:p>
      </xdr:txBody>
    </xdr:sp>
    <xdr:clientData/>
  </xdr:oneCellAnchor>
  <xdr:twoCellAnchor>
    <xdr:from>
      <xdr:col>4</xdr:col>
      <xdr:colOff>1028700</xdr:colOff>
      <xdr:row>11</xdr:row>
      <xdr:rowOff>31959</xdr:rowOff>
    </xdr:from>
    <xdr:to>
      <xdr:col>5</xdr:col>
      <xdr:colOff>73025</xdr:colOff>
      <xdr:row>11</xdr:row>
      <xdr:rowOff>31959</xdr:rowOff>
    </xdr:to>
    <xdr:cxnSp macro="">
      <xdr:nvCxnSpPr>
        <xdr:cNvPr id="49" name="直線コネクタ 48"/>
        <xdr:cNvCxnSpPr/>
      </xdr:nvCxnSpPr>
      <xdr:spPr bwMode="auto">
        <a:xfrm>
          <a:off x="5562600" y="19655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11</xdr:row>
      <xdr:rowOff>31959</xdr:rowOff>
    </xdr:from>
    <xdr:to>
      <xdr:col>4</xdr:col>
      <xdr:colOff>1117600</xdr:colOff>
      <xdr:row>11</xdr:row>
      <xdr:rowOff>138087</xdr:rowOff>
    </xdr:to>
    <xdr:cxnSp macro="">
      <xdr:nvCxnSpPr>
        <xdr:cNvPr id="50" name="直線コネクタ 49"/>
        <xdr:cNvCxnSpPr/>
      </xdr:nvCxnSpPr>
      <xdr:spPr bwMode="auto">
        <a:xfrm flipV="1">
          <a:off x="5003800" y="1965534"/>
          <a:ext cx="647700" cy="1061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47782</xdr:rowOff>
    </xdr:from>
    <xdr:ext cx="762000" cy="259045"/>
    <xdr:sp macro="" textlink="">
      <xdr:nvSpPr>
        <xdr:cNvPr id="51" name="人口1人当たり決算額の推移平均値テキスト130"/>
        <xdr:cNvSpPr txBox="1"/>
      </xdr:nvSpPr>
      <xdr:spPr>
        <a:xfrm>
          <a:off x="5740400" y="2495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111,526</a:t>
          </a:r>
          <a:endParaRPr kumimoji="1" lang="ja-JP" altLang="en-US" sz="1000" b="1">
            <a:solidFill>
              <a:srgbClr val="000080"/>
            </a:solidFill>
            <a:latin typeface="ＭＳ Ｐゴシック"/>
          </a:endParaRPr>
        </a:p>
      </xdr:txBody>
    </xdr:sp>
    <xdr:clientData/>
  </xdr:oneCellAnchor>
  <xdr:twoCellAnchor>
    <xdr:from>
      <xdr:col>4</xdr:col>
      <xdr:colOff>1066800</xdr:colOff>
      <xdr:row>14</xdr:row>
      <xdr:rowOff>75705</xdr:rowOff>
    </xdr:from>
    <xdr:to>
      <xdr:col>5</xdr:col>
      <xdr:colOff>34925</xdr:colOff>
      <xdr:row>15</xdr:row>
      <xdr:rowOff>5855</xdr:rowOff>
    </xdr:to>
    <xdr:sp macro="" textlink="">
      <xdr:nvSpPr>
        <xdr:cNvPr id="52" name="フローチャート : 判断 51"/>
        <xdr:cNvSpPr/>
      </xdr:nvSpPr>
      <xdr:spPr bwMode="auto">
        <a:xfrm>
          <a:off x="5600700" y="2523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11</xdr:row>
      <xdr:rowOff>138087</xdr:rowOff>
    </xdr:from>
    <xdr:to>
      <xdr:col>4</xdr:col>
      <xdr:colOff>469900</xdr:colOff>
      <xdr:row>11</xdr:row>
      <xdr:rowOff>155651</xdr:rowOff>
    </xdr:to>
    <xdr:cxnSp macro="">
      <xdr:nvCxnSpPr>
        <xdr:cNvPr id="53" name="直線コネクタ 52"/>
        <xdr:cNvCxnSpPr/>
      </xdr:nvCxnSpPr>
      <xdr:spPr bwMode="auto">
        <a:xfrm flipV="1">
          <a:off x="4305300" y="2071662"/>
          <a:ext cx="698500" cy="175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14</xdr:row>
      <xdr:rowOff>105023</xdr:rowOff>
    </xdr:from>
    <xdr:to>
      <xdr:col>4</xdr:col>
      <xdr:colOff>520700</xdr:colOff>
      <xdr:row>15</xdr:row>
      <xdr:rowOff>35173</xdr:rowOff>
    </xdr:to>
    <xdr:sp macro="" textlink="">
      <xdr:nvSpPr>
        <xdr:cNvPr id="54" name="フローチャート : 判断 53"/>
        <xdr:cNvSpPr/>
      </xdr:nvSpPr>
      <xdr:spPr bwMode="auto">
        <a:xfrm>
          <a:off x="4953000" y="25529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19950</xdr:rowOff>
    </xdr:from>
    <xdr:ext cx="736600" cy="259045"/>
    <xdr:sp macro="" textlink="">
      <xdr:nvSpPr>
        <xdr:cNvPr id="55" name="テキスト ボックス 54"/>
        <xdr:cNvSpPr txBox="1"/>
      </xdr:nvSpPr>
      <xdr:spPr>
        <a:xfrm>
          <a:off x="4622800" y="2639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109,987</a:t>
          </a:r>
          <a:endParaRPr kumimoji="1" lang="ja-JP" altLang="en-US" sz="1000" b="1">
            <a:solidFill>
              <a:srgbClr val="000080"/>
            </a:solidFill>
            <a:latin typeface="ＭＳ Ｐゴシック"/>
          </a:endParaRPr>
        </a:p>
      </xdr:txBody>
    </xdr:sp>
    <xdr:clientData/>
  </xdr:oneCellAnchor>
  <xdr:twoCellAnchor>
    <xdr:from>
      <xdr:col>3</xdr:col>
      <xdr:colOff>206375</xdr:colOff>
      <xdr:row>11</xdr:row>
      <xdr:rowOff>155651</xdr:rowOff>
    </xdr:from>
    <xdr:to>
      <xdr:col>3</xdr:col>
      <xdr:colOff>904875</xdr:colOff>
      <xdr:row>12</xdr:row>
      <xdr:rowOff>99454</xdr:rowOff>
    </xdr:to>
    <xdr:cxnSp macro="">
      <xdr:nvCxnSpPr>
        <xdr:cNvPr id="56" name="直線コネクタ 55"/>
        <xdr:cNvCxnSpPr/>
      </xdr:nvCxnSpPr>
      <xdr:spPr bwMode="auto">
        <a:xfrm flipV="1">
          <a:off x="3606800" y="2089226"/>
          <a:ext cx="698500" cy="1152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47663</xdr:rowOff>
    </xdr:from>
    <xdr:to>
      <xdr:col>3</xdr:col>
      <xdr:colOff>955675</xdr:colOff>
      <xdr:row>15</xdr:row>
      <xdr:rowOff>149263</xdr:rowOff>
    </xdr:to>
    <xdr:sp macro="" textlink="">
      <xdr:nvSpPr>
        <xdr:cNvPr id="57" name="フローチャート : 判断 56"/>
        <xdr:cNvSpPr/>
      </xdr:nvSpPr>
      <xdr:spPr bwMode="auto">
        <a:xfrm>
          <a:off x="4254500" y="2667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134040</xdr:rowOff>
    </xdr:from>
    <xdr:ext cx="762000" cy="259045"/>
    <xdr:sp macro="" textlink="">
      <xdr:nvSpPr>
        <xdr:cNvPr id="58" name="テキスト ボックス 57"/>
        <xdr:cNvSpPr txBox="1"/>
      </xdr:nvSpPr>
      <xdr:spPr>
        <a:xfrm>
          <a:off x="3924300" y="2753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103,998</a:t>
          </a:r>
          <a:endParaRPr kumimoji="1" lang="ja-JP" altLang="en-US" sz="1000" b="1">
            <a:solidFill>
              <a:srgbClr val="000080"/>
            </a:solidFill>
            <a:latin typeface="ＭＳ Ｐゴシック"/>
          </a:endParaRPr>
        </a:p>
      </xdr:txBody>
    </xdr:sp>
    <xdr:clientData/>
  </xdr:oneCellAnchor>
  <xdr:twoCellAnchor>
    <xdr:from>
      <xdr:col>2</xdr:col>
      <xdr:colOff>641350</xdr:colOff>
      <xdr:row>12</xdr:row>
      <xdr:rowOff>59906</xdr:rowOff>
    </xdr:from>
    <xdr:to>
      <xdr:col>3</xdr:col>
      <xdr:colOff>206375</xdr:colOff>
      <xdr:row>12</xdr:row>
      <xdr:rowOff>99454</xdr:rowOff>
    </xdr:to>
    <xdr:cxnSp macro="">
      <xdr:nvCxnSpPr>
        <xdr:cNvPr id="59" name="直線コネクタ 58"/>
        <xdr:cNvCxnSpPr/>
      </xdr:nvCxnSpPr>
      <xdr:spPr bwMode="auto">
        <a:xfrm>
          <a:off x="2908300" y="2164931"/>
          <a:ext cx="698500" cy="395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123787</xdr:rowOff>
    </xdr:from>
    <xdr:to>
      <xdr:col>3</xdr:col>
      <xdr:colOff>257175</xdr:colOff>
      <xdr:row>16</xdr:row>
      <xdr:rowOff>53937</xdr:rowOff>
    </xdr:to>
    <xdr:sp macro="" textlink="">
      <xdr:nvSpPr>
        <xdr:cNvPr id="60" name="フローチャート : 判断 59"/>
        <xdr:cNvSpPr/>
      </xdr:nvSpPr>
      <xdr:spPr bwMode="auto">
        <a:xfrm>
          <a:off x="3556000" y="27431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38714</xdr:rowOff>
    </xdr:from>
    <xdr:ext cx="762000" cy="259045"/>
    <xdr:sp macro="" textlink="">
      <xdr:nvSpPr>
        <xdr:cNvPr id="61" name="テキスト ボックス 60"/>
        <xdr:cNvSpPr txBox="1"/>
      </xdr:nvSpPr>
      <xdr:spPr>
        <a:xfrm>
          <a:off x="3225800" y="2829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100,002</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85687</xdr:rowOff>
    </xdr:from>
    <xdr:to>
      <xdr:col>2</xdr:col>
      <xdr:colOff>692150</xdr:colOff>
      <xdr:row>16</xdr:row>
      <xdr:rowOff>15837</xdr:rowOff>
    </xdr:to>
    <xdr:sp macro="" textlink="">
      <xdr:nvSpPr>
        <xdr:cNvPr id="62" name="フローチャート : 判断 61"/>
        <xdr:cNvSpPr/>
      </xdr:nvSpPr>
      <xdr:spPr bwMode="auto">
        <a:xfrm>
          <a:off x="2857500" y="2705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614</xdr:rowOff>
    </xdr:from>
    <xdr:ext cx="762000" cy="259045"/>
    <xdr:sp macro="" textlink="">
      <xdr:nvSpPr>
        <xdr:cNvPr id="63" name="テキスト ボックス 62"/>
        <xdr:cNvSpPr txBox="1"/>
      </xdr:nvSpPr>
      <xdr:spPr>
        <a:xfrm>
          <a:off x="2527300" y="2791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102,002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10</xdr:row>
      <xdr:rowOff>152609</xdr:rowOff>
    </xdr:from>
    <xdr:to>
      <xdr:col>5</xdr:col>
      <xdr:colOff>34925</xdr:colOff>
      <xdr:row>11</xdr:row>
      <xdr:rowOff>82759</xdr:rowOff>
    </xdr:to>
    <xdr:sp macro="" textlink="">
      <xdr:nvSpPr>
        <xdr:cNvPr id="69" name="円/楕円 68"/>
        <xdr:cNvSpPr/>
      </xdr:nvSpPr>
      <xdr:spPr bwMode="auto">
        <a:xfrm>
          <a:off x="5600700" y="19147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10</xdr:row>
      <xdr:rowOff>99286</xdr:rowOff>
    </xdr:from>
    <xdr:ext cx="762000" cy="259045"/>
    <xdr:sp macro="" textlink="">
      <xdr:nvSpPr>
        <xdr:cNvPr id="70" name="人口1人当たり決算額の推移該当値テキスト130"/>
        <xdr:cNvSpPr txBox="1"/>
      </xdr:nvSpPr>
      <xdr:spPr>
        <a:xfrm>
          <a:off x="5740400" y="186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143,489</a:t>
          </a:r>
          <a:endParaRPr kumimoji="1" lang="ja-JP" altLang="en-US" sz="1000" b="1">
            <a:solidFill>
              <a:srgbClr val="FF0000"/>
            </a:solidFill>
            <a:latin typeface="ＭＳ Ｐゴシック"/>
          </a:endParaRPr>
        </a:p>
      </xdr:txBody>
    </xdr:sp>
    <xdr:clientData/>
  </xdr:oneCellAnchor>
  <xdr:twoCellAnchor>
    <xdr:from>
      <xdr:col>4</xdr:col>
      <xdr:colOff>419100</xdr:colOff>
      <xdr:row>11</xdr:row>
      <xdr:rowOff>87287</xdr:rowOff>
    </xdr:from>
    <xdr:to>
      <xdr:col>4</xdr:col>
      <xdr:colOff>520700</xdr:colOff>
      <xdr:row>12</xdr:row>
      <xdr:rowOff>17437</xdr:rowOff>
    </xdr:to>
    <xdr:sp macro="" textlink="">
      <xdr:nvSpPr>
        <xdr:cNvPr id="71" name="円/楕円 70"/>
        <xdr:cNvSpPr/>
      </xdr:nvSpPr>
      <xdr:spPr bwMode="auto">
        <a:xfrm>
          <a:off x="4953000" y="2020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10</xdr:row>
      <xdr:rowOff>27614</xdr:rowOff>
    </xdr:from>
    <xdr:ext cx="736600" cy="259045"/>
    <xdr:sp macro="" textlink="">
      <xdr:nvSpPr>
        <xdr:cNvPr id="72" name="テキスト ボックス 71"/>
        <xdr:cNvSpPr txBox="1"/>
      </xdr:nvSpPr>
      <xdr:spPr>
        <a:xfrm>
          <a:off x="4622800" y="17897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137,918</a:t>
          </a:r>
          <a:endParaRPr kumimoji="1" lang="ja-JP" altLang="en-US" sz="1000" b="1">
            <a:solidFill>
              <a:srgbClr val="FF0000"/>
            </a:solidFill>
            <a:latin typeface="ＭＳ Ｐゴシック"/>
          </a:endParaRPr>
        </a:p>
      </xdr:txBody>
    </xdr:sp>
    <xdr:clientData/>
  </xdr:oneCellAnchor>
  <xdr:twoCellAnchor>
    <xdr:from>
      <xdr:col>3</xdr:col>
      <xdr:colOff>854075</xdr:colOff>
      <xdr:row>11</xdr:row>
      <xdr:rowOff>104851</xdr:rowOff>
    </xdr:from>
    <xdr:to>
      <xdr:col>3</xdr:col>
      <xdr:colOff>955675</xdr:colOff>
      <xdr:row>12</xdr:row>
      <xdr:rowOff>35001</xdr:rowOff>
    </xdr:to>
    <xdr:sp macro="" textlink="">
      <xdr:nvSpPr>
        <xdr:cNvPr id="73" name="円/楕円 72"/>
        <xdr:cNvSpPr/>
      </xdr:nvSpPr>
      <xdr:spPr bwMode="auto">
        <a:xfrm>
          <a:off x="4254500" y="2038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10</xdr:row>
      <xdr:rowOff>45178</xdr:rowOff>
    </xdr:from>
    <xdr:ext cx="762000" cy="259045"/>
    <xdr:sp macro="" textlink="">
      <xdr:nvSpPr>
        <xdr:cNvPr id="74" name="テキスト ボックス 73"/>
        <xdr:cNvSpPr txBox="1"/>
      </xdr:nvSpPr>
      <xdr:spPr>
        <a:xfrm>
          <a:off x="3924300" y="1807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136,996</a:t>
          </a:r>
          <a:endParaRPr kumimoji="1" lang="ja-JP" altLang="en-US" sz="1000" b="1">
            <a:solidFill>
              <a:srgbClr val="FF0000"/>
            </a:solidFill>
            <a:latin typeface="ＭＳ Ｐゴシック"/>
          </a:endParaRPr>
        </a:p>
      </xdr:txBody>
    </xdr:sp>
    <xdr:clientData/>
  </xdr:oneCellAnchor>
  <xdr:twoCellAnchor>
    <xdr:from>
      <xdr:col>3</xdr:col>
      <xdr:colOff>155575</xdr:colOff>
      <xdr:row>12</xdr:row>
      <xdr:rowOff>48654</xdr:rowOff>
    </xdr:from>
    <xdr:to>
      <xdr:col>3</xdr:col>
      <xdr:colOff>257175</xdr:colOff>
      <xdr:row>12</xdr:row>
      <xdr:rowOff>150254</xdr:rowOff>
    </xdr:to>
    <xdr:sp macro="" textlink="">
      <xdr:nvSpPr>
        <xdr:cNvPr id="75" name="円/楕円 74"/>
        <xdr:cNvSpPr/>
      </xdr:nvSpPr>
      <xdr:spPr bwMode="auto">
        <a:xfrm>
          <a:off x="3556000" y="2153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10</xdr:row>
      <xdr:rowOff>160431</xdr:rowOff>
    </xdr:from>
    <xdr:ext cx="762000" cy="259045"/>
    <xdr:sp macro="" textlink="">
      <xdr:nvSpPr>
        <xdr:cNvPr id="76" name="テキスト ボックス 75"/>
        <xdr:cNvSpPr txBox="1"/>
      </xdr:nvSpPr>
      <xdr:spPr>
        <a:xfrm>
          <a:off x="3225800" y="1922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130,946</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9106</xdr:rowOff>
    </xdr:from>
    <xdr:to>
      <xdr:col>2</xdr:col>
      <xdr:colOff>692150</xdr:colOff>
      <xdr:row>12</xdr:row>
      <xdr:rowOff>110706</xdr:rowOff>
    </xdr:to>
    <xdr:sp macro="" textlink="">
      <xdr:nvSpPr>
        <xdr:cNvPr id="77" name="円/楕円 76"/>
        <xdr:cNvSpPr/>
      </xdr:nvSpPr>
      <xdr:spPr bwMode="auto">
        <a:xfrm>
          <a:off x="2857500" y="21141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10</xdr:row>
      <xdr:rowOff>120883</xdr:rowOff>
    </xdr:from>
    <xdr:ext cx="762000" cy="259045"/>
    <xdr:sp macro="" textlink="">
      <xdr:nvSpPr>
        <xdr:cNvPr id="78" name="テキスト ボックス 77"/>
        <xdr:cNvSpPr txBox="1"/>
      </xdr:nvSpPr>
      <xdr:spPr>
        <a:xfrm>
          <a:off x="2527300" y="1883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133,022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4" name="テキスト ボックス 93"/>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88900</xdr:rowOff>
    </xdr:from>
    <xdr:to>
      <xdr:col>5</xdr:col>
      <xdr:colOff>733425</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6" name="テキスト ボックス 95"/>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208229</xdr:rowOff>
    </xdr:from>
    <xdr:to>
      <xdr:col>4</xdr:col>
      <xdr:colOff>1117600</xdr:colOff>
      <xdr:row>37</xdr:row>
      <xdr:rowOff>299288</xdr:rowOff>
    </xdr:to>
    <xdr:cxnSp macro="">
      <xdr:nvCxnSpPr>
        <xdr:cNvPr id="108" name="直線コネクタ 107"/>
        <xdr:cNvCxnSpPr/>
      </xdr:nvCxnSpPr>
      <xdr:spPr bwMode="auto">
        <a:xfrm flipV="1">
          <a:off x="5651500" y="6132779"/>
          <a:ext cx="0" cy="129120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271365</xdr:rowOff>
    </xdr:from>
    <xdr:ext cx="762000" cy="259045"/>
    <xdr:sp macro="" textlink="">
      <xdr:nvSpPr>
        <xdr:cNvPr id="109" name="人口1人当たり決算額の推移最小値テキスト445"/>
        <xdr:cNvSpPr txBox="1"/>
      </xdr:nvSpPr>
      <xdr:spPr>
        <a:xfrm>
          <a:off x="5740400" y="739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13,478</a:t>
          </a:r>
          <a:endParaRPr kumimoji="1" lang="ja-JP" altLang="en-US" sz="1000" b="1">
            <a:latin typeface="ＭＳ Ｐゴシック"/>
          </a:endParaRPr>
        </a:p>
      </xdr:txBody>
    </xdr:sp>
    <xdr:clientData/>
  </xdr:oneCellAnchor>
  <xdr:twoCellAnchor>
    <xdr:from>
      <xdr:col>4</xdr:col>
      <xdr:colOff>1028700</xdr:colOff>
      <xdr:row>37</xdr:row>
      <xdr:rowOff>299288</xdr:rowOff>
    </xdr:from>
    <xdr:to>
      <xdr:col>5</xdr:col>
      <xdr:colOff>73025</xdr:colOff>
      <xdr:row>37</xdr:row>
      <xdr:rowOff>299288</xdr:rowOff>
    </xdr:to>
    <xdr:cxnSp macro="">
      <xdr:nvCxnSpPr>
        <xdr:cNvPr id="110" name="直線コネクタ 109"/>
        <xdr:cNvCxnSpPr/>
      </xdr:nvCxnSpPr>
      <xdr:spPr bwMode="auto">
        <a:xfrm>
          <a:off x="5562600" y="74239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123156</xdr:rowOff>
    </xdr:from>
    <xdr:ext cx="762000" cy="259045"/>
    <xdr:sp macro="" textlink="">
      <xdr:nvSpPr>
        <xdr:cNvPr id="111" name="人口1人当たり決算額の推移最大値テキスト445"/>
        <xdr:cNvSpPr txBox="1"/>
      </xdr:nvSpPr>
      <xdr:spPr>
        <a:xfrm>
          <a:off x="5740400" y="5876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47,368</a:t>
          </a:r>
          <a:endParaRPr kumimoji="1" lang="ja-JP" altLang="en-US" sz="1000" b="1">
            <a:latin typeface="ＭＳ Ｐゴシック"/>
          </a:endParaRPr>
        </a:p>
      </xdr:txBody>
    </xdr:sp>
    <xdr:clientData/>
  </xdr:oneCellAnchor>
  <xdr:twoCellAnchor>
    <xdr:from>
      <xdr:col>4</xdr:col>
      <xdr:colOff>1028700</xdr:colOff>
      <xdr:row>33</xdr:row>
      <xdr:rowOff>208229</xdr:rowOff>
    </xdr:from>
    <xdr:to>
      <xdr:col>5</xdr:col>
      <xdr:colOff>73025</xdr:colOff>
      <xdr:row>33</xdr:row>
      <xdr:rowOff>208229</xdr:rowOff>
    </xdr:to>
    <xdr:cxnSp macro="">
      <xdr:nvCxnSpPr>
        <xdr:cNvPr id="112" name="直線コネクタ 111"/>
        <xdr:cNvCxnSpPr/>
      </xdr:nvCxnSpPr>
      <xdr:spPr bwMode="auto">
        <a:xfrm>
          <a:off x="5562600" y="61327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7100</xdr:rowOff>
    </xdr:from>
    <xdr:to>
      <xdr:col>4</xdr:col>
      <xdr:colOff>1117600</xdr:colOff>
      <xdr:row>37</xdr:row>
      <xdr:rowOff>17653</xdr:rowOff>
    </xdr:to>
    <xdr:cxnSp macro="">
      <xdr:nvCxnSpPr>
        <xdr:cNvPr id="113" name="直線コネクタ 112"/>
        <xdr:cNvCxnSpPr/>
      </xdr:nvCxnSpPr>
      <xdr:spPr bwMode="auto">
        <a:xfrm flipV="1">
          <a:off x="5003800" y="7131800"/>
          <a:ext cx="647700" cy="105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96880</xdr:rowOff>
    </xdr:from>
    <xdr:ext cx="762000" cy="259045"/>
    <xdr:sp macro="" textlink="">
      <xdr:nvSpPr>
        <xdr:cNvPr id="114" name="人口1人当たり決算額の推移平均値テキスト445"/>
        <xdr:cNvSpPr txBox="1"/>
      </xdr:nvSpPr>
      <xdr:spPr>
        <a:xfrm>
          <a:off x="5740400" y="67072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26,891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251803</xdr:rowOff>
    </xdr:from>
    <xdr:to>
      <xdr:col>5</xdr:col>
      <xdr:colOff>34925</xdr:colOff>
      <xdr:row>36</xdr:row>
      <xdr:rowOff>10503</xdr:rowOff>
    </xdr:to>
    <xdr:sp macro="" textlink="">
      <xdr:nvSpPr>
        <xdr:cNvPr id="115" name="フローチャート : 判断 114"/>
        <xdr:cNvSpPr/>
      </xdr:nvSpPr>
      <xdr:spPr bwMode="auto">
        <a:xfrm>
          <a:off x="5600700" y="68621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30455</xdr:rowOff>
    </xdr:from>
    <xdr:to>
      <xdr:col>4</xdr:col>
      <xdr:colOff>469900</xdr:colOff>
      <xdr:row>37</xdr:row>
      <xdr:rowOff>17653</xdr:rowOff>
    </xdr:to>
    <xdr:cxnSp macro="">
      <xdr:nvCxnSpPr>
        <xdr:cNvPr id="116" name="直線コネクタ 115"/>
        <xdr:cNvCxnSpPr/>
      </xdr:nvCxnSpPr>
      <xdr:spPr bwMode="auto">
        <a:xfrm>
          <a:off x="4305300" y="6983705"/>
          <a:ext cx="698500" cy="1586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261556</xdr:rowOff>
    </xdr:from>
    <xdr:to>
      <xdr:col>4</xdr:col>
      <xdr:colOff>520700</xdr:colOff>
      <xdr:row>36</xdr:row>
      <xdr:rowOff>20256</xdr:rowOff>
    </xdr:to>
    <xdr:sp macro="" textlink="">
      <xdr:nvSpPr>
        <xdr:cNvPr id="117" name="フローチャート : 判断 116"/>
        <xdr:cNvSpPr/>
      </xdr:nvSpPr>
      <xdr:spPr bwMode="auto">
        <a:xfrm>
          <a:off x="4953000" y="6871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30433</xdr:rowOff>
    </xdr:from>
    <xdr:ext cx="736600" cy="259045"/>
    <xdr:sp macro="" textlink="">
      <xdr:nvSpPr>
        <xdr:cNvPr id="118" name="テキスト ボックス 117"/>
        <xdr:cNvSpPr txBox="1"/>
      </xdr:nvSpPr>
      <xdr:spPr>
        <a:xfrm>
          <a:off x="4622800" y="6640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26,635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38722</xdr:rowOff>
    </xdr:from>
    <xdr:to>
      <xdr:col>3</xdr:col>
      <xdr:colOff>904875</xdr:colOff>
      <xdr:row>36</xdr:row>
      <xdr:rowOff>30455</xdr:rowOff>
    </xdr:to>
    <xdr:cxnSp macro="">
      <xdr:nvCxnSpPr>
        <xdr:cNvPr id="119" name="直線コネクタ 118"/>
        <xdr:cNvCxnSpPr/>
      </xdr:nvCxnSpPr>
      <xdr:spPr bwMode="auto">
        <a:xfrm>
          <a:off x="3606800" y="6649072"/>
          <a:ext cx="698500" cy="334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315544</xdr:rowOff>
    </xdr:from>
    <xdr:to>
      <xdr:col>3</xdr:col>
      <xdr:colOff>955675</xdr:colOff>
      <xdr:row>36</xdr:row>
      <xdr:rowOff>74244</xdr:rowOff>
    </xdr:to>
    <xdr:sp macro="" textlink="">
      <xdr:nvSpPr>
        <xdr:cNvPr id="120" name="フローチャート : 判断 119"/>
        <xdr:cNvSpPr/>
      </xdr:nvSpPr>
      <xdr:spPr bwMode="auto">
        <a:xfrm>
          <a:off x="4254500" y="6925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84421</xdr:rowOff>
    </xdr:from>
    <xdr:ext cx="762000" cy="259045"/>
    <xdr:sp macro="" textlink="">
      <xdr:nvSpPr>
        <xdr:cNvPr id="121" name="テキスト ボックス 120"/>
        <xdr:cNvSpPr txBox="1"/>
      </xdr:nvSpPr>
      <xdr:spPr>
        <a:xfrm>
          <a:off x="3924300" y="66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25,218</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132639</xdr:rowOff>
    </xdr:from>
    <xdr:to>
      <xdr:col>3</xdr:col>
      <xdr:colOff>206375</xdr:colOff>
      <xdr:row>35</xdr:row>
      <xdr:rowOff>38722</xdr:rowOff>
    </xdr:to>
    <xdr:cxnSp macro="">
      <xdr:nvCxnSpPr>
        <xdr:cNvPr id="122" name="直線コネクタ 121"/>
        <xdr:cNvCxnSpPr/>
      </xdr:nvCxnSpPr>
      <xdr:spPr bwMode="auto">
        <a:xfrm>
          <a:off x="2908300" y="6400089"/>
          <a:ext cx="698500" cy="2489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159830</xdr:rowOff>
    </xdr:from>
    <xdr:to>
      <xdr:col>3</xdr:col>
      <xdr:colOff>257175</xdr:colOff>
      <xdr:row>35</xdr:row>
      <xdr:rowOff>261430</xdr:rowOff>
    </xdr:to>
    <xdr:sp macro="" textlink="">
      <xdr:nvSpPr>
        <xdr:cNvPr id="123" name="フローチャート : 判断 122"/>
        <xdr:cNvSpPr/>
      </xdr:nvSpPr>
      <xdr:spPr bwMode="auto">
        <a:xfrm>
          <a:off x="3556000" y="67701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246207</xdr:rowOff>
    </xdr:from>
    <xdr:ext cx="762000" cy="259045"/>
    <xdr:sp macro="" textlink="">
      <xdr:nvSpPr>
        <xdr:cNvPr id="124" name="テキスト ボックス 123"/>
        <xdr:cNvSpPr txBox="1"/>
      </xdr:nvSpPr>
      <xdr:spPr>
        <a:xfrm>
          <a:off x="3225800" y="685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29,305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40005</xdr:rowOff>
    </xdr:from>
    <xdr:to>
      <xdr:col>2</xdr:col>
      <xdr:colOff>692150</xdr:colOff>
      <xdr:row>35</xdr:row>
      <xdr:rowOff>141605</xdr:rowOff>
    </xdr:to>
    <xdr:sp macro="" textlink="">
      <xdr:nvSpPr>
        <xdr:cNvPr id="125" name="フローチャート : 判断 124"/>
        <xdr:cNvSpPr/>
      </xdr:nvSpPr>
      <xdr:spPr bwMode="auto">
        <a:xfrm>
          <a:off x="2857500" y="6650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126382</xdr:rowOff>
    </xdr:from>
    <xdr:ext cx="762000" cy="259045"/>
    <xdr:sp macro="" textlink="">
      <xdr:nvSpPr>
        <xdr:cNvPr id="126" name="テキスト ボックス 125"/>
        <xdr:cNvSpPr txBox="1"/>
      </xdr:nvSpPr>
      <xdr:spPr>
        <a:xfrm>
          <a:off x="2527300" y="6736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32,450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127750</xdr:rowOff>
    </xdr:from>
    <xdr:to>
      <xdr:col>5</xdr:col>
      <xdr:colOff>34925</xdr:colOff>
      <xdr:row>37</xdr:row>
      <xdr:rowOff>57900</xdr:rowOff>
    </xdr:to>
    <xdr:sp macro="" textlink="">
      <xdr:nvSpPr>
        <xdr:cNvPr id="132" name="円/楕円 131"/>
        <xdr:cNvSpPr/>
      </xdr:nvSpPr>
      <xdr:spPr bwMode="auto">
        <a:xfrm>
          <a:off x="5600700" y="7081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99827</xdr:rowOff>
    </xdr:from>
    <xdr:ext cx="762000" cy="259045"/>
    <xdr:sp macro="" textlink="">
      <xdr:nvSpPr>
        <xdr:cNvPr id="133" name="人口1人当たり決算額の推移該当値テキスト445"/>
        <xdr:cNvSpPr txBox="1"/>
      </xdr:nvSpPr>
      <xdr:spPr>
        <a:xfrm>
          <a:off x="5740400" y="705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21,147</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138303</xdr:rowOff>
    </xdr:from>
    <xdr:to>
      <xdr:col>4</xdr:col>
      <xdr:colOff>520700</xdr:colOff>
      <xdr:row>37</xdr:row>
      <xdr:rowOff>68453</xdr:rowOff>
    </xdr:to>
    <xdr:sp macro="" textlink="">
      <xdr:nvSpPr>
        <xdr:cNvPr id="134" name="円/楕円 133"/>
        <xdr:cNvSpPr/>
      </xdr:nvSpPr>
      <xdr:spPr bwMode="auto">
        <a:xfrm>
          <a:off x="4953000" y="70915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53230</xdr:rowOff>
    </xdr:from>
    <xdr:ext cx="736600" cy="259045"/>
    <xdr:sp macro="" textlink="">
      <xdr:nvSpPr>
        <xdr:cNvPr id="135" name="テキスト ボックス 134"/>
        <xdr:cNvSpPr txBox="1"/>
      </xdr:nvSpPr>
      <xdr:spPr>
        <a:xfrm>
          <a:off x="4622800" y="71779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20,870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322555</xdr:rowOff>
    </xdr:from>
    <xdr:to>
      <xdr:col>3</xdr:col>
      <xdr:colOff>955675</xdr:colOff>
      <xdr:row>36</xdr:row>
      <xdr:rowOff>81255</xdr:rowOff>
    </xdr:to>
    <xdr:sp macro="" textlink="">
      <xdr:nvSpPr>
        <xdr:cNvPr id="136" name="円/楕円 135"/>
        <xdr:cNvSpPr/>
      </xdr:nvSpPr>
      <xdr:spPr bwMode="auto">
        <a:xfrm>
          <a:off x="4254500" y="6932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66032</xdr:rowOff>
    </xdr:from>
    <xdr:ext cx="762000" cy="259045"/>
    <xdr:sp macro="" textlink="">
      <xdr:nvSpPr>
        <xdr:cNvPr id="137" name="テキスト ボックス 136"/>
        <xdr:cNvSpPr txBox="1"/>
      </xdr:nvSpPr>
      <xdr:spPr>
        <a:xfrm>
          <a:off x="3924300" y="701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25,034</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330822</xdr:rowOff>
    </xdr:from>
    <xdr:to>
      <xdr:col>3</xdr:col>
      <xdr:colOff>257175</xdr:colOff>
      <xdr:row>35</xdr:row>
      <xdr:rowOff>89522</xdr:rowOff>
    </xdr:to>
    <xdr:sp macro="" textlink="">
      <xdr:nvSpPr>
        <xdr:cNvPr id="138" name="円/楕円 137"/>
        <xdr:cNvSpPr/>
      </xdr:nvSpPr>
      <xdr:spPr bwMode="auto">
        <a:xfrm>
          <a:off x="3556000" y="65982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99699</xdr:rowOff>
    </xdr:from>
    <xdr:ext cx="762000" cy="259045"/>
    <xdr:sp macro="" textlink="">
      <xdr:nvSpPr>
        <xdr:cNvPr id="139" name="テキスト ボックス 138"/>
        <xdr:cNvSpPr txBox="1"/>
      </xdr:nvSpPr>
      <xdr:spPr>
        <a:xfrm>
          <a:off x="3225800" y="636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33,817</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81839</xdr:rowOff>
    </xdr:from>
    <xdr:to>
      <xdr:col>2</xdr:col>
      <xdr:colOff>692150</xdr:colOff>
      <xdr:row>34</xdr:row>
      <xdr:rowOff>183439</xdr:rowOff>
    </xdr:to>
    <xdr:sp macro="" textlink="">
      <xdr:nvSpPr>
        <xdr:cNvPr id="140" name="円/楕円 139"/>
        <xdr:cNvSpPr/>
      </xdr:nvSpPr>
      <xdr:spPr bwMode="auto">
        <a:xfrm>
          <a:off x="2857500" y="6349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193616</xdr:rowOff>
    </xdr:from>
    <xdr:ext cx="762000" cy="259045"/>
    <xdr:sp macro="" textlink="">
      <xdr:nvSpPr>
        <xdr:cNvPr id="141" name="テキスト ボックス 140"/>
        <xdr:cNvSpPr txBox="1"/>
      </xdr:nvSpPr>
      <xdr:spPr>
        <a:xfrm>
          <a:off x="2527300" y="6118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40,352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愛媛県愛南町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22,570
22,476
238.99
16,677,725
15,780,563
826,556
10,088,172
21,865,287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9.5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67,685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79154</xdr:rowOff>
    </xdr:from>
    <xdr:to>
      <xdr:col>6</xdr:col>
      <xdr:colOff>510540</xdr:colOff>
      <xdr:row>38</xdr:row>
      <xdr:rowOff>35671</xdr:rowOff>
    </xdr:to>
    <xdr:cxnSp macro="">
      <xdr:nvCxnSpPr>
        <xdr:cNvPr id="58" name="直線コネクタ 57"/>
        <xdr:cNvCxnSpPr/>
      </xdr:nvCxnSpPr>
      <xdr:spPr>
        <a:xfrm flipV="1">
          <a:off x="4633595" y="5394104"/>
          <a:ext cx="1270" cy="1156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39498</xdr:rowOff>
    </xdr:from>
    <xdr:ext cx="534377" cy="259045"/>
    <xdr:sp macro="" textlink="">
      <xdr:nvSpPr>
        <xdr:cNvPr id="59" name="人件費最小値テキスト"/>
        <xdr:cNvSpPr txBox="1"/>
      </xdr:nvSpPr>
      <xdr:spPr>
        <a:xfrm>
          <a:off x="4686300" y="6554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54,371</a:t>
          </a:r>
          <a:endParaRPr kumimoji="1" lang="ja-JP" altLang="en-US" sz="1000" b="1">
            <a:latin typeface="ＭＳ Ｐゴシック"/>
          </a:endParaRPr>
        </a:p>
      </xdr:txBody>
    </xdr:sp>
    <xdr:clientData/>
  </xdr:oneCellAnchor>
  <xdr:twoCellAnchor>
    <xdr:from>
      <xdr:col>6</xdr:col>
      <xdr:colOff>422275</xdr:colOff>
      <xdr:row>38</xdr:row>
      <xdr:rowOff>35671</xdr:rowOff>
    </xdr:from>
    <xdr:to>
      <xdr:col>6</xdr:col>
      <xdr:colOff>600075</xdr:colOff>
      <xdr:row>38</xdr:row>
      <xdr:rowOff>35671</xdr:rowOff>
    </xdr:to>
    <xdr:cxnSp macro="">
      <xdr:nvCxnSpPr>
        <xdr:cNvPr id="60" name="直線コネクタ 59"/>
        <xdr:cNvCxnSpPr/>
      </xdr:nvCxnSpPr>
      <xdr:spPr>
        <a:xfrm>
          <a:off x="4546600" y="655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25831</xdr:rowOff>
    </xdr:from>
    <xdr:ext cx="599010" cy="259045"/>
    <xdr:sp macro="" textlink="">
      <xdr:nvSpPr>
        <xdr:cNvPr id="61" name="人件費最大値テキスト"/>
        <xdr:cNvSpPr txBox="1"/>
      </xdr:nvSpPr>
      <xdr:spPr>
        <a:xfrm>
          <a:off x="4686300" y="5169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125,208</a:t>
          </a:r>
          <a:endParaRPr kumimoji="1" lang="ja-JP" altLang="en-US" sz="1000" b="1">
            <a:latin typeface="ＭＳ Ｐゴシック"/>
          </a:endParaRPr>
        </a:p>
      </xdr:txBody>
    </xdr:sp>
    <xdr:clientData/>
  </xdr:oneCellAnchor>
  <xdr:twoCellAnchor>
    <xdr:from>
      <xdr:col>6</xdr:col>
      <xdr:colOff>422275</xdr:colOff>
      <xdr:row>31</xdr:row>
      <xdr:rowOff>79154</xdr:rowOff>
    </xdr:from>
    <xdr:to>
      <xdr:col>6</xdr:col>
      <xdr:colOff>600075</xdr:colOff>
      <xdr:row>31</xdr:row>
      <xdr:rowOff>79154</xdr:rowOff>
    </xdr:to>
    <xdr:cxnSp macro="">
      <xdr:nvCxnSpPr>
        <xdr:cNvPr id="62" name="直線コネクタ 61"/>
        <xdr:cNvCxnSpPr/>
      </xdr:nvCxnSpPr>
      <xdr:spPr>
        <a:xfrm>
          <a:off x="4546600" y="5394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14623</xdr:rowOff>
    </xdr:from>
    <xdr:to>
      <xdr:col>6</xdr:col>
      <xdr:colOff>511175</xdr:colOff>
      <xdr:row>31</xdr:row>
      <xdr:rowOff>79154</xdr:rowOff>
    </xdr:to>
    <xdr:cxnSp macro="">
      <xdr:nvCxnSpPr>
        <xdr:cNvPr id="63" name="直線コネクタ 62"/>
        <xdr:cNvCxnSpPr/>
      </xdr:nvCxnSpPr>
      <xdr:spPr>
        <a:xfrm>
          <a:off x="3797300" y="5329573"/>
          <a:ext cx="838200" cy="64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146292</xdr:rowOff>
    </xdr:from>
    <xdr:ext cx="534377" cy="259045"/>
    <xdr:sp macro="" textlink="">
      <xdr:nvSpPr>
        <xdr:cNvPr id="64" name="人件費平均値テキスト"/>
        <xdr:cNvSpPr txBox="1"/>
      </xdr:nvSpPr>
      <xdr:spPr>
        <a:xfrm>
          <a:off x="4686300" y="5804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95,664</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167865</xdr:rowOff>
    </xdr:from>
    <xdr:to>
      <xdr:col>6</xdr:col>
      <xdr:colOff>561975</xdr:colOff>
      <xdr:row>34</xdr:row>
      <xdr:rowOff>98015</xdr:rowOff>
    </xdr:to>
    <xdr:sp macro="" textlink="">
      <xdr:nvSpPr>
        <xdr:cNvPr id="65" name="フローチャート : 判断 64"/>
        <xdr:cNvSpPr/>
      </xdr:nvSpPr>
      <xdr:spPr>
        <a:xfrm>
          <a:off x="4584700" y="582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5790</xdr:rowOff>
    </xdr:from>
    <xdr:to>
      <xdr:col>5</xdr:col>
      <xdr:colOff>358775</xdr:colOff>
      <xdr:row>31</xdr:row>
      <xdr:rowOff>14623</xdr:rowOff>
    </xdr:to>
    <xdr:cxnSp macro="">
      <xdr:nvCxnSpPr>
        <xdr:cNvPr id="66" name="直線コネクタ 65"/>
        <xdr:cNvCxnSpPr/>
      </xdr:nvCxnSpPr>
      <xdr:spPr>
        <a:xfrm>
          <a:off x="2908300" y="5320740"/>
          <a:ext cx="889000" cy="8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4106</xdr:rowOff>
    </xdr:from>
    <xdr:to>
      <xdr:col>5</xdr:col>
      <xdr:colOff>409575</xdr:colOff>
      <xdr:row>34</xdr:row>
      <xdr:rowOff>105706</xdr:rowOff>
    </xdr:to>
    <xdr:sp macro="" textlink="">
      <xdr:nvSpPr>
        <xdr:cNvPr id="67" name="フローチャート : 判断 66"/>
        <xdr:cNvSpPr/>
      </xdr:nvSpPr>
      <xdr:spPr>
        <a:xfrm>
          <a:off x="3746500" y="583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96833</xdr:rowOff>
    </xdr:from>
    <xdr:ext cx="534377" cy="259045"/>
    <xdr:sp macro="" textlink="">
      <xdr:nvSpPr>
        <xdr:cNvPr id="68" name="テキスト ボックス 67"/>
        <xdr:cNvSpPr txBox="1"/>
      </xdr:nvSpPr>
      <xdr:spPr>
        <a:xfrm>
          <a:off x="3530111" y="592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95,193</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5790</xdr:rowOff>
    </xdr:from>
    <xdr:to>
      <xdr:col>4</xdr:col>
      <xdr:colOff>155575</xdr:colOff>
      <xdr:row>31</xdr:row>
      <xdr:rowOff>56588</xdr:rowOff>
    </xdr:to>
    <xdr:cxnSp macro="">
      <xdr:nvCxnSpPr>
        <xdr:cNvPr id="69" name="直線コネクタ 68"/>
        <xdr:cNvCxnSpPr/>
      </xdr:nvCxnSpPr>
      <xdr:spPr>
        <a:xfrm flipV="1">
          <a:off x="2019300" y="5320740"/>
          <a:ext cx="889000" cy="50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102567</xdr:rowOff>
    </xdr:from>
    <xdr:to>
      <xdr:col>4</xdr:col>
      <xdr:colOff>206375</xdr:colOff>
      <xdr:row>35</xdr:row>
      <xdr:rowOff>32717</xdr:rowOff>
    </xdr:to>
    <xdr:sp macro="" textlink="">
      <xdr:nvSpPr>
        <xdr:cNvPr id="70" name="フローチャート : 判断 69"/>
        <xdr:cNvSpPr/>
      </xdr:nvSpPr>
      <xdr:spPr>
        <a:xfrm>
          <a:off x="2857500" y="593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23844</xdr:rowOff>
    </xdr:from>
    <xdr:ext cx="534377" cy="259045"/>
    <xdr:sp macro="" textlink="">
      <xdr:nvSpPr>
        <xdr:cNvPr id="71" name="テキスト ボックス 70"/>
        <xdr:cNvSpPr txBox="1"/>
      </xdr:nvSpPr>
      <xdr:spPr>
        <a:xfrm>
          <a:off x="2641111" y="602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89,163</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695</xdr:rowOff>
    </xdr:from>
    <xdr:to>
      <xdr:col>2</xdr:col>
      <xdr:colOff>638175</xdr:colOff>
      <xdr:row>31</xdr:row>
      <xdr:rowOff>56588</xdr:rowOff>
    </xdr:to>
    <xdr:cxnSp macro="">
      <xdr:nvCxnSpPr>
        <xdr:cNvPr id="72" name="直線コネクタ 71"/>
        <xdr:cNvCxnSpPr/>
      </xdr:nvCxnSpPr>
      <xdr:spPr>
        <a:xfrm>
          <a:off x="1130300" y="5315645"/>
          <a:ext cx="889000" cy="55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128431</xdr:rowOff>
    </xdr:from>
    <xdr:to>
      <xdr:col>3</xdr:col>
      <xdr:colOff>3175</xdr:colOff>
      <xdr:row>35</xdr:row>
      <xdr:rowOff>58581</xdr:rowOff>
    </xdr:to>
    <xdr:sp macro="" textlink="">
      <xdr:nvSpPr>
        <xdr:cNvPr id="73" name="フローチャート : 判断 72"/>
        <xdr:cNvSpPr/>
      </xdr:nvSpPr>
      <xdr:spPr>
        <a:xfrm>
          <a:off x="1968500" y="5957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49708</xdr:rowOff>
    </xdr:from>
    <xdr:ext cx="534377" cy="259045"/>
    <xdr:sp macro="" textlink="">
      <xdr:nvSpPr>
        <xdr:cNvPr id="74" name="テキスト ボックス 73"/>
        <xdr:cNvSpPr txBox="1"/>
      </xdr:nvSpPr>
      <xdr:spPr>
        <a:xfrm>
          <a:off x="1752111" y="605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87,579</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99040</xdr:rowOff>
    </xdr:from>
    <xdr:to>
      <xdr:col>1</xdr:col>
      <xdr:colOff>485775</xdr:colOff>
      <xdr:row>35</xdr:row>
      <xdr:rowOff>29190</xdr:rowOff>
    </xdr:to>
    <xdr:sp macro="" textlink="">
      <xdr:nvSpPr>
        <xdr:cNvPr id="75" name="フローチャート : 判断 74"/>
        <xdr:cNvSpPr/>
      </xdr:nvSpPr>
      <xdr:spPr>
        <a:xfrm>
          <a:off x="1079500" y="592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20317</xdr:rowOff>
    </xdr:from>
    <xdr:ext cx="534377" cy="259045"/>
    <xdr:sp macro="" textlink="">
      <xdr:nvSpPr>
        <xdr:cNvPr id="76" name="テキスト ボックス 75"/>
        <xdr:cNvSpPr txBox="1"/>
      </xdr:nvSpPr>
      <xdr:spPr>
        <a:xfrm>
          <a:off x="863111" y="602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89,379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31</xdr:row>
      <xdr:rowOff>28354</xdr:rowOff>
    </xdr:from>
    <xdr:to>
      <xdr:col>6</xdr:col>
      <xdr:colOff>561975</xdr:colOff>
      <xdr:row>31</xdr:row>
      <xdr:rowOff>129954</xdr:rowOff>
    </xdr:to>
    <xdr:sp macro="" textlink="">
      <xdr:nvSpPr>
        <xdr:cNvPr id="82" name="円/楕円 81"/>
        <xdr:cNvSpPr/>
      </xdr:nvSpPr>
      <xdr:spPr>
        <a:xfrm>
          <a:off x="4584700" y="534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152831</xdr:rowOff>
    </xdr:from>
    <xdr:ext cx="599010" cy="259045"/>
    <xdr:sp macro="" textlink="">
      <xdr:nvSpPr>
        <xdr:cNvPr id="83" name="人件費該当値テキスト"/>
        <xdr:cNvSpPr txBox="1"/>
      </xdr:nvSpPr>
      <xdr:spPr>
        <a:xfrm>
          <a:off x="4686300" y="5296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125,208</a:t>
          </a:r>
          <a:endParaRPr kumimoji="1" lang="ja-JP" altLang="en-US" sz="1000" b="1">
            <a:solidFill>
              <a:srgbClr val="FF0000"/>
            </a:solidFill>
            <a:latin typeface="ＭＳ Ｐゴシック"/>
          </a:endParaRPr>
        </a:p>
      </xdr:txBody>
    </xdr:sp>
    <xdr:clientData/>
  </xdr:oneCellAnchor>
  <xdr:twoCellAnchor>
    <xdr:from>
      <xdr:col>5</xdr:col>
      <xdr:colOff>307975</xdr:colOff>
      <xdr:row>30</xdr:row>
      <xdr:rowOff>135273</xdr:rowOff>
    </xdr:from>
    <xdr:to>
      <xdr:col>5</xdr:col>
      <xdr:colOff>409575</xdr:colOff>
      <xdr:row>31</xdr:row>
      <xdr:rowOff>65423</xdr:rowOff>
    </xdr:to>
    <xdr:sp macro="" textlink="">
      <xdr:nvSpPr>
        <xdr:cNvPr id="84" name="円/楕円 83"/>
        <xdr:cNvSpPr/>
      </xdr:nvSpPr>
      <xdr:spPr>
        <a:xfrm>
          <a:off x="3746500" y="527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29</xdr:row>
      <xdr:rowOff>81950</xdr:rowOff>
    </xdr:from>
    <xdr:ext cx="599010" cy="259045"/>
    <xdr:sp macro="" textlink="">
      <xdr:nvSpPr>
        <xdr:cNvPr id="85" name="テキスト ボックス 84"/>
        <xdr:cNvSpPr txBox="1"/>
      </xdr:nvSpPr>
      <xdr:spPr>
        <a:xfrm>
          <a:off x="3497794" y="5054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129,160</a:t>
          </a:r>
          <a:endParaRPr kumimoji="1" lang="ja-JP" altLang="en-US" sz="1000" b="1">
            <a:solidFill>
              <a:srgbClr val="FF0000"/>
            </a:solidFill>
            <a:latin typeface="ＭＳ Ｐゴシック"/>
          </a:endParaRPr>
        </a:p>
      </xdr:txBody>
    </xdr:sp>
    <xdr:clientData/>
  </xdr:oneCellAnchor>
  <xdr:twoCellAnchor>
    <xdr:from>
      <xdr:col>4</xdr:col>
      <xdr:colOff>104775</xdr:colOff>
      <xdr:row>30</xdr:row>
      <xdr:rowOff>126440</xdr:rowOff>
    </xdr:from>
    <xdr:to>
      <xdr:col>4</xdr:col>
      <xdr:colOff>206375</xdr:colOff>
      <xdr:row>31</xdr:row>
      <xdr:rowOff>56590</xdr:rowOff>
    </xdr:to>
    <xdr:sp macro="" textlink="">
      <xdr:nvSpPr>
        <xdr:cNvPr id="86" name="円/楕円 85"/>
        <xdr:cNvSpPr/>
      </xdr:nvSpPr>
      <xdr:spPr>
        <a:xfrm>
          <a:off x="2857500" y="526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29</xdr:row>
      <xdr:rowOff>73117</xdr:rowOff>
    </xdr:from>
    <xdr:ext cx="599010" cy="259045"/>
    <xdr:sp macro="" textlink="">
      <xdr:nvSpPr>
        <xdr:cNvPr id="87" name="テキスト ボックス 86"/>
        <xdr:cNvSpPr txBox="1"/>
      </xdr:nvSpPr>
      <xdr:spPr>
        <a:xfrm>
          <a:off x="2608794" y="5045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129,701</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5788</xdr:rowOff>
    </xdr:from>
    <xdr:to>
      <xdr:col>3</xdr:col>
      <xdr:colOff>3175</xdr:colOff>
      <xdr:row>31</xdr:row>
      <xdr:rowOff>107388</xdr:rowOff>
    </xdr:to>
    <xdr:sp macro="" textlink="">
      <xdr:nvSpPr>
        <xdr:cNvPr id="88" name="円/楕円 87"/>
        <xdr:cNvSpPr/>
      </xdr:nvSpPr>
      <xdr:spPr>
        <a:xfrm>
          <a:off x="1968500" y="532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29</xdr:row>
      <xdr:rowOff>123915</xdr:rowOff>
    </xdr:from>
    <xdr:ext cx="599010" cy="259045"/>
    <xdr:sp macro="" textlink="">
      <xdr:nvSpPr>
        <xdr:cNvPr id="89" name="テキスト ボックス 88"/>
        <xdr:cNvSpPr txBox="1"/>
      </xdr:nvSpPr>
      <xdr:spPr>
        <a:xfrm>
          <a:off x="1719794" y="5095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126,590</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121345</xdr:rowOff>
    </xdr:from>
    <xdr:to>
      <xdr:col>1</xdr:col>
      <xdr:colOff>485775</xdr:colOff>
      <xdr:row>31</xdr:row>
      <xdr:rowOff>51495</xdr:rowOff>
    </xdr:to>
    <xdr:sp macro="" textlink="">
      <xdr:nvSpPr>
        <xdr:cNvPr id="90" name="円/楕円 89"/>
        <xdr:cNvSpPr/>
      </xdr:nvSpPr>
      <xdr:spPr>
        <a:xfrm>
          <a:off x="1079500" y="526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29</xdr:row>
      <xdr:rowOff>68022</xdr:rowOff>
    </xdr:from>
    <xdr:ext cx="599010" cy="259045"/>
    <xdr:sp macro="" textlink="">
      <xdr:nvSpPr>
        <xdr:cNvPr id="91" name="テキスト ボックス 90"/>
        <xdr:cNvSpPr txBox="1"/>
      </xdr:nvSpPr>
      <xdr:spPr>
        <a:xfrm>
          <a:off x="830794" y="5040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130,013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58,588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114459</xdr:rowOff>
    </xdr:from>
    <xdr:to>
      <xdr:col>6</xdr:col>
      <xdr:colOff>510540</xdr:colOff>
      <xdr:row>58</xdr:row>
      <xdr:rowOff>160655</xdr:rowOff>
    </xdr:to>
    <xdr:cxnSp macro="">
      <xdr:nvCxnSpPr>
        <xdr:cNvPr id="116" name="直線コネクタ 115"/>
        <xdr:cNvCxnSpPr/>
      </xdr:nvCxnSpPr>
      <xdr:spPr>
        <a:xfrm flipV="1">
          <a:off x="4633595" y="8858409"/>
          <a:ext cx="1270" cy="1246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164482</xdr:rowOff>
    </xdr:from>
    <xdr:ext cx="534377" cy="259045"/>
    <xdr:sp macro="" textlink="">
      <xdr:nvSpPr>
        <xdr:cNvPr id="117" name="物件費最小値テキスト"/>
        <xdr:cNvSpPr txBox="1"/>
      </xdr:nvSpPr>
      <xdr:spPr>
        <a:xfrm>
          <a:off x="4686300" y="1010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42,900</a:t>
          </a:r>
          <a:endParaRPr kumimoji="1" lang="ja-JP" altLang="en-US" sz="1000" b="1">
            <a:latin typeface="ＭＳ Ｐゴシック"/>
          </a:endParaRPr>
        </a:p>
      </xdr:txBody>
    </xdr:sp>
    <xdr:clientData/>
  </xdr:oneCellAnchor>
  <xdr:twoCellAnchor>
    <xdr:from>
      <xdr:col>6</xdr:col>
      <xdr:colOff>422275</xdr:colOff>
      <xdr:row>58</xdr:row>
      <xdr:rowOff>160655</xdr:rowOff>
    </xdr:from>
    <xdr:to>
      <xdr:col>6</xdr:col>
      <xdr:colOff>600075</xdr:colOff>
      <xdr:row>58</xdr:row>
      <xdr:rowOff>160655</xdr:rowOff>
    </xdr:to>
    <xdr:cxnSp macro="">
      <xdr:nvCxnSpPr>
        <xdr:cNvPr id="118" name="直線コネクタ 117"/>
        <xdr:cNvCxnSpPr/>
      </xdr:nvCxnSpPr>
      <xdr:spPr>
        <a:xfrm>
          <a:off x="4546600" y="10104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61136</xdr:rowOff>
    </xdr:from>
    <xdr:ext cx="599010" cy="259045"/>
    <xdr:sp macro="" textlink="">
      <xdr:nvSpPr>
        <xdr:cNvPr id="119" name="物件費最大値テキスト"/>
        <xdr:cNvSpPr txBox="1"/>
      </xdr:nvSpPr>
      <xdr:spPr>
        <a:xfrm>
          <a:off x="4686300" y="8633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108,325</a:t>
          </a:r>
          <a:endParaRPr kumimoji="1" lang="ja-JP" altLang="en-US" sz="1000" b="1">
            <a:latin typeface="ＭＳ Ｐゴシック"/>
          </a:endParaRPr>
        </a:p>
      </xdr:txBody>
    </xdr:sp>
    <xdr:clientData/>
  </xdr:oneCellAnchor>
  <xdr:twoCellAnchor>
    <xdr:from>
      <xdr:col>6</xdr:col>
      <xdr:colOff>422275</xdr:colOff>
      <xdr:row>51</xdr:row>
      <xdr:rowOff>114459</xdr:rowOff>
    </xdr:from>
    <xdr:to>
      <xdr:col>6</xdr:col>
      <xdr:colOff>600075</xdr:colOff>
      <xdr:row>51</xdr:row>
      <xdr:rowOff>114459</xdr:rowOff>
    </xdr:to>
    <xdr:cxnSp macro="">
      <xdr:nvCxnSpPr>
        <xdr:cNvPr id="120" name="直線コネクタ 119"/>
        <xdr:cNvCxnSpPr/>
      </xdr:nvCxnSpPr>
      <xdr:spPr>
        <a:xfrm>
          <a:off x="4546600" y="8858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51</xdr:row>
      <xdr:rowOff>114459</xdr:rowOff>
    </xdr:from>
    <xdr:to>
      <xdr:col>6</xdr:col>
      <xdr:colOff>511175</xdr:colOff>
      <xdr:row>53</xdr:row>
      <xdr:rowOff>63500</xdr:rowOff>
    </xdr:to>
    <xdr:cxnSp macro="">
      <xdr:nvCxnSpPr>
        <xdr:cNvPr id="121" name="直線コネクタ 120"/>
        <xdr:cNvCxnSpPr/>
      </xdr:nvCxnSpPr>
      <xdr:spPr>
        <a:xfrm flipV="1">
          <a:off x="3797300" y="8858409"/>
          <a:ext cx="838200" cy="291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97883</xdr:rowOff>
    </xdr:from>
    <xdr:ext cx="534377" cy="259045"/>
    <xdr:sp macro="" textlink="">
      <xdr:nvSpPr>
        <xdr:cNvPr id="122" name="物件費平均値テキスト"/>
        <xdr:cNvSpPr txBox="1"/>
      </xdr:nvSpPr>
      <xdr:spPr>
        <a:xfrm>
          <a:off x="4686300" y="9356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78,396</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119456</xdr:rowOff>
    </xdr:from>
    <xdr:to>
      <xdr:col>6</xdr:col>
      <xdr:colOff>561975</xdr:colOff>
      <xdr:row>55</xdr:row>
      <xdr:rowOff>49606</xdr:rowOff>
    </xdr:to>
    <xdr:sp macro="" textlink="">
      <xdr:nvSpPr>
        <xdr:cNvPr id="123" name="フローチャート : 判断 122"/>
        <xdr:cNvSpPr/>
      </xdr:nvSpPr>
      <xdr:spPr>
        <a:xfrm>
          <a:off x="4584700" y="937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52</xdr:row>
      <xdr:rowOff>135262</xdr:rowOff>
    </xdr:from>
    <xdr:to>
      <xdr:col>5</xdr:col>
      <xdr:colOff>358775</xdr:colOff>
      <xdr:row>53</xdr:row>
      <xdr:rowOff>63500</xdr:rowOff>
    </xdr:to>
    <xdr:cxnSp macro="">
      <xdr:nvCxnSpPr>
        <xdr:cNvPr id="124" name="直線コネクタ 123"/>
        <xdr:cNvCxnSpPr/>
      </xdr:nvCxnSpPr>
      <xdr:spPr>
        <a:xfrm>
          <a:off x="2908300" y="9050662"/>
          <a:ext cx="889000" cy="99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69755</xdr:rowOff>
    </xdr:from>
    <xdr:to>
      <xdr:col>5</xdr:col>
      <xdr:colOff>409575</xdr:colOff>
      <xdr:row>55</xdr:row>
      <xdr:rowOff>171355</xdr:rowOff>
    </xdr:to>
    <xdr:sp macro="" textlink="">
      <xdr:nvSpPr>
        <xdr:cNvPr id="125" name="フローチャート : 判断 124"/>
        <xdr:cNvSpPr/>
      </xdr:nvSpPr>
      <xdr:spPr>
        <a:xfrm>
          <a:off x="3746500" y="94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162482</xdr:rowOff>
    </xdr:from>
    <xdr:ext cx="534377" cy="259045"/>
    <xdr:sp macro="" textlink="">
      <xdr:nvSpPr>
        <xdr:cNvPr id="126" name="テキスト ボックス 125"/>
        <xdr:cNvSpPr txBox="1"/>
      </xdr:nvSpPr>
      <xdr:spPr>
        <a:xfrm>
          <a:off x="3530111" y="959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72,005</a:t>
          </a:r>
          <a:endParaRPr kumimoji="1" lang="ja-JP" altLang="en-US" sz="1000" b="1">
            <a:solidFill>
              <a:srgbClr val="000080"/>
            </a:solidFill>
            <a:latin typeface="ＭＳ Ｐゴシック"/>
          </a:endParaRPr>
        </a:p>
      </xdr:txBody>
    </xdr:sp>
    <xdr:clientData/>
  </xdr:oneCellAnchor>
  <xdr:twoCellAnchor>
    <xdr:from>
      <xdr:col>2</xdr:col>
      <xdr:colOff>638175</xdr:colOff>
      <xdr:row>52</xdr:row>
      <xdr:rowOff>135262</xdr:rowOff>
    </xdr:from>
    <xdr:to>
      <xdr:col>4</xdr:col>
      <xdr:colOff>155575</xdr:colOff>
      <xdr:row>53</xdr:row>
      <xdr:rowOff>156502</xdr:rowOff>
    </xdr:to>
    <xdr:cxnSp macro="">
      <xdr:nvCxnSpPr>
        <xdr:cNvPr id="127" name="直線コネクタ 126"/>
        <xdr:cNvCxnSpPr/>
      </xdr:nvCxnSpPr>
      <xdr:spPr>
        <a:xfrm flipV="1">
          <a:off x="2019300" y="9050662"/>
          <a:ext cx="889000" cy="192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154013</xdr:rowOff>
    </xdr:from>
    <xdr:to>
      <xdr:col>4</xdr:col>
      <xdr:colOff>206375</xdr:colOff>
      <xdr:row>56</xdr:row>
      <xdr:rowOff>84163</xdr:rowOff>
    </xdr:to>
    <xdr:sp macro="" textlink="">
      <xdr:nvSpPr>
        <xdr:cNvPr id="128" name="フローチャート : 判断 127"/>
        <xdr:cNvSpPr/>
      </xdr:nvSpPr>
      <xdr:spPr>
        <a:xfrm>
          <a:off x="2857500" y="958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75290</xdr:rowOff>
    </xdr:from>
    <xdr:ext cx="534377" cy="259045"/>
    <xdr:sp macro="" textlink="">
      <xdr:nvSpPr>
        <xdr:cNvPr id="129" name="テキスト ボックス 128"/>
        <xdr:cNvSpPr txBox="1"/>
      </xdr:nvSpPr>
      <xdr:spPr>
        <a:xfrm>
          <a:off x="2641111" y="967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1</xdr:col>
      <xdr:colOff>434975</xdr:colOff>
      <xdr:row>53</xdr:row>
      <xdr:rowOff>156502</xdr:rowOff>
    </xdr:from>
    <xdr:to>
      <xdr:col>2</xdr:col>
      <xdr:colOff>638175</xdr:colOff>
      <xdr:row>54</xdr:row>
      <xdr:rowOff>27495</xdr:rowOff>
    </xdr:to>
    <xdr:cxnSp macro="">
      <xdr:nvCxnSpPr>
        <xdr:cNvPr id="130" name="直線コネクタ 129"/>
        <xdr:cNvCxnSpPr/>
      </xdr:nvCxnSpPr>
      <xdr:spPr>
        <a:xfrm flipV="1">
          <a:off x="1130300" y="9243352"/>
          <a:ext cx="889000" cy="42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87547</xdr:rowOff>
    </xdr:from>
    <xdr:to>
      <xdr:col>3</xdr:col>
      <xdr:colOff>3175</xdr:colOff>
      <xdr:row>57</xdr:row>
      <xdr:rowOff>17697</xdr:rowOff>
    </xdr:to>
    <xdr:sp macro="" textlink="">
      <xdr:nvSpPr>
        <xdr:cNvPr id="131" name="フローチャート : 判断 130"/>
        <xdr:cNvSpPr/>
      </xdr:nvSpPr>
      <xdr:spPr>
        <a:xfrm>
          <a:off x="1968500" y="968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8824</xdr:rowOff>
    </xdr:from>
    <xdr:ext cx="534377" cy="259045"/>
    <xdr:sp macro="" textlink="">
      <xdr:nvSpPr>
        <xdr:cNvPr id="132" name="テキスト ボックス 131"/>
        <xdr:cNvSpPr txBox="1"/>
      </xdr:nvSpPr>
      <xdr:spPr>
        <a:xfrm>
          <a:off x="1752111" y="978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62,071</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106102</xdr:rowOff>
    </xdr:from>
    <xdr:to>
      <xdr:col>1</xdr:col>
      <xdr:colOff>485775</xdr:colOff>
      <xdr:row>57</xdr:row>
      <xdr:rowOff>36252</xdr:rowOff>
    </xdr:to>
    <xdr:sp macro="" textlink="">
      <xdr:nvSpPr>
        <xdr:cNvPr id="133" name="フローチャート : 判断 132"/>
        <xdr:cNvSpPr/>
      </xdr:nvSpPr>
      <xdr:spPr>
        <a:xfrm>
          <a:off x="1079500" y="9707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27379</xdr:rowOff>
    </xdr:from>
    <xdr:ext cx="534377" cy="259045"/>
    <xdr:sp macro="" textlink="">
      <xdr:nvSpPr>
        <xdr:cNvPr id="134" name="テキスト ボックス 133"/>
        <xdr:cNvSpPr txBox="1"/>
      </xdr:nvSpPr>
      <xdr:spPr>
        <a:xfrm>
          <a:off x="863111" y="980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61,097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51</xdr:row>
      <xdr:rowOff>63659</xdr:rowOff>
    </xdr:from>
    <xdr:to>
      <xdr:col>6</xdr:col>
      <xdr:colOff>561975</xdr:colOff>
      <xdr:row>51</xdr:row>
      <xdr:rowOff>165259</xdr:rowOff>
    </xdr:to>
    <xdr:sp macro="" textlink="">
      <xdr:nvSpPr>
        <xdr:cNvPr id="140" name="円/楕円 139"/>
        <xdr:cNvSpPr/>
      </xdr:nvSpPr>
      <xdr:spPr>
        <a:xfrm>
          <a:off x="4584700" y="880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51</xdr:row>
      <xdr:rowOff>16686</xdr:rowOff>
    </xdr:from>
    <xdr:ext cx="599010" cy="259045"/>
    <xdr:sp macro="" textlink="">
      <xdr:nvSpPr>
        <xdr:cNvPr id="141" name="物件費該当値テキスト"/>
        <xdr:cNvSpPr txBox="1"/>
      </xdr:nvSpPr>
      <xdr:spPr>
        <a:xfrm>
          <a:off x="4686300" y="8760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108,325</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12700</xdr:rowOff>
    </xdr:from>
    <xdr:to>
      <xdr:col>5</xdr:col>
      <xdr:colOff>409575</xdr:colOff>
      <xdr:row>53</xdr:row>
      <xdr:rowOff>114300</xdr:rowOff>
    </xdr:to>
    <xdr:sp macro="" textlink="">
      <xdr:nvSpPr>
        <xdr:cNvPr id="142" name="円/楕円 141"/>
        <xdr:cNvSpPr/>
      </xdr:nvSpPr>
      <xdr:spPr>
        <a:xfrm>
          <a:off x="3746500" y="909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51</xdr:row>
      <xdr:rowOff>130827</xdr:rowOff>
    </xdr:from>
    <xdr:ext cx="534377" cy="259045"/>
    <xdr:sp macro="" textlink="">
      <xdr:nvSpPr>
        <xdr:cNvPr id="143" name="テキスト ボックス 142"/>
        <xdr:cNvSpPr txBox="1"/>
      </xdr:nvSpPr>
      <xdr:spPr>
        <a:xfrm>
          <a:off x="3530111" y="887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93,000</a:t>
          </a:r>
          <a:endParaRPr kumimoji="1" lang="ja-JP" altLang="en-US" sz="1000" b="1">
            <a:solidFill>
              <a:srgbClr val="FF0000"/>
            </a:solidFill>
            <a:latin typeface="ＭＳ Ｐゴシック"/>
          </a:endParaRPr>
        </a:p>
      </xdr:txBody>
    </xdr:sp>
    <xdr:clientData/>
  </xdr:oneCellAnchor>
  <xdr:twoCellAnchor>
    <xdr:from>
      <xdr:col>4</xdr:col>
      <xdr:colOff>104775</xdr:colOff>
      <xdr:row>52</xdr:row>
      <xdr:rowOff>84462</xdr:rowOff>
    </xdr:from>
    <xdr:to>
      <xdr:col>4</xdr:col>
      <xdr:colOff>206375</xdr:colOff>
      <xdr:row>53</xdr:row>
      <xdr:rowOff>14612</xdr:rowOff>
    </xdr:to>
    <xdr:sp macro="" textlink="">
      <xdr:nvSpPr>
        <xdr:cNvPr id="144" name="円/楕円 143"/>
        <xdr:cNvSpPr/>
      </xdr:nvSpPr>
      <xdr:spPr>
        <a:xfrm>
          <a:off x="2857500" y="899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51</xdr:row>
      <xdr:rowOff>31139</xdr:rowOff>
    </xdr:from>
    <xdr:ext cx="534377" cy="259045"/>
    <xdr:sp macro="" textlink="">
      <xdr:nvSpPr>
        <xdr:cNvPr id="145" name="テキスト ボックス 144"/>
        <xdr:cNvSpPr txBox="1"/>
      </xdr:nvSpPr>
      <xdr:spPr>
        <a:xfrm>
          <a:off x="2641111" y="877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98,233</a:t>
          </a:r>
          <a:endParaRPr kumimoji="1" lang="ja-JP" altLang="en-US" sz="1000" b="1">
            <a:solidFill>
              <a:srgbClr val="FF0000"/>
            </a:solidFill>
            <a:latin typeface="ＭＳ Ｐゴシック"/>
          </a:endParaRPr>
        </a:p>
      </xdr:txBody>
    </xdr:sp>
    <xdr:clientData/>
  </xdr:oneCellAnchor>
  <xdr:twoCellAnchor>
    <xdr:from>
      <xdr:col>2</xdr:col>
      <xdr:colOff>587375</xdr:colOff>
      <xdr:row>53</xdr:row>
      <xdr:rowOff>105702</xdr:rowOff>
    </xdr:from>
    <xdr:to>
      <xdr:col>3</xdr:col>
      <xdr:colOff>3175</xdr:colOff>
      <xdr:row>54</xdr:row>
      <xdr:rowOff>35852</xdr:rowOff>
    </xdr:to>
    <xdr:sp macro="" textlink="">
      <xdr:nvSpPr>
        <xdr:cNvPr id="146" name="円/楕円 145"/>
        <xdr:cNvSpPr/>
      </xdr:nvSpPr>
      <xdr:spPr>
        <a:xfrm>
          <a:off x="1968500" y="91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52379</xdr:rowOff>
    </xdr:from>
    <xdr:ext cx="534377" cy="259045"/>
    <xdr:sp macro="" textlink="">
      <xdr:nvSpPr>
        <xdr:cNvPr id="147" name="テキスト ボックス 146"/>
        <xdr:cNvSpPr txBox="1"/>
      </xdr:nvSpPr>
      <xdr:spPr>
        <a:xfrm>
          <a:off x="1752111" y="896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88,118</a:t>
          </a:r>
          <a:endParaRPr kumimoji="1" lang="ja-JP" altLang="en-US" sz="1000" b="1">
            <a:solidFill>
              <a:srgbClr val="FF0000"/>
            </a:solidFill>
            <a:latin typeface="ＭＳ Ｐゴシック"/>
          </a:endParaRPr>
        </a:p>
      </xdr:txBody>
    </xdr:sp>
    <xdr:clientData/>
  </xdr:oneCellAnchor>
  <xdr:twoCellAnchor>
    <xdr:from>
      <xdr:col>1</xdr:col>
      <xdr:colOff>384175</xdr:colOff>
      <xdr:row>53</xdr:row>
      <xdr:rowOff>148145</xdr:rowOff>
    </xdr:from>
    <xdr:to>
      <xdr:col>1</xdr:col>
      <xdr:colOff>485775</xdr:colOff>
      <xdr:row>54</xdr:row>
      <xdr:rowOff>78295</xdr:rowOff>
    </xdr:to>
    <xdr:sp macro="" textlink="">
      <xdr:nvSpPr>
        <xdr:cNvPr id="148" name="円/楕円 147"/>
        <xdr:cNvSpPr/>
      </xdr:nvSpPr>
      <xdr:spPr>
        <a:xfrm>
          <a:off x="1079500" y="923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52</xdr:row>
      <xdr:rowOff>94822</xdr:rowOff>
    </xdr:from>
    <xdr:ext cx="534377" cy="259045"/>
    <xdr:sp macro="" textlink="">
      <xdr:nvSpPr>
        <xdr:cNvPr id="149" name="テキスト ボックス 148"/>
        <xdr:cNvSpPr txBox="1"/>
      </xdr:nvSpPr>
      <xdr:spPr>
        <a:xfrm>
          <a:off x="863111" y="901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85,890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60" name="テキスト ボックス 159"/>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1" name="直線コネクタ 160"/>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168927</xdr:rowOff>
    </xdr:from>
    <xdr:ext cx="467179" cy="259045"/>
    <xdr:sp macro="" textlink="">
      <xdr:nvSpPr>
        <xdr:cNvPr id="162" name="テキスト ボックス 161"/>
        <xdr:cNvSpPr txBox="1"/>
      </xdr:nvSpPr>
      <xdr:spPr>
        <a:xfrm>
          <a:off x="294821" y="1337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3" name="直線コネクタ 162"/>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75</xdr:row>
      <xdr:rowOff>54627</xdr:rowOff>
    </xdr:from>
    <xdr:ext cx="467179" cy="259045"/>
    <xdr:sp macro="" textlink="">
      <xdr:nvSpPr>
        <xdr:cNvPr id="164" name="テキスト ボックス 163"/>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5" name="直線コネクタ 164"/>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72</xdr:row>
      <xdr:rowOff>111777</xdr:rowOff>
    </xdr:from>
    <xdr:ext cx="467179" cy="259045"/>
    <xdr:sp macro="" textlink="">
      <xdr:nvSpPr>
        <xdr:cNvPr id="166" name="テキスト ボックス 165"/>
        <xdr:cNvSpPr txBox="1"/>
      </xdr:nvSpPr>
      <xdr:spPr>
        <a:xfrm>
          <a:off x="294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7" name="直線コネクタ 166"/>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69</xdr:row>
      <xdr:rowOff>168927</xdr:rowOff>
    </xdr:from>
    <xdr:ext cx="467179" cy="259045"/>
    <xdr:sp macro="" textlink="">
      <xdr:nvSpPr>
        <xdr:cNvPr id="168" name="テキスト ボックス 167"/>
        <xdr:cNvSpPr txBox="1"/>
      </xdr:nvSpPr>
      <xdr:spPr>
        <a:xfrm>
          <a:off x="294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74320</xdr:rowOff>
    </xdr:from>
    <xdr:to>
      <xdr:col>6</xdr:col>
      <xdr:colOff>510540</xdr:colOff>
      <xdr:row>78</xdr:row>
      <xdr:rowOff>12142</xdr:rowOff>
    </xdr:to>
    <xdr:cxnSp macro="">
      <xdr:nvCxnSpPr>
        <xdr:cNvPr id="172" name="直線コネクタ 171"/>
        <xdr:cNvCxnSpPr/>
      </xdr:nvCxnSpPr>
      <xdr:spPr>
        <a:xfrm flipV="1">
          <a:off x="4633595" y="12247270"/>
          <a:ext cx="1270" cy="1137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15969</xdr:rowOff>
    </xdr:from>
    <xdr:ext cx="469744" cy="259045"/>
    <xdr:sp macro="" textlink="">
      <xdr:nvSpPr>
        <xdr:cNvPr id="173" name="維持補修費最小値テキスト"/>
        <xdr:cNvSpPr txBox="1"/>
      </xdr:nvSpPr>
      <xdr:spPr>
        <a:xfrm>
          <a:off x="4686300" y="13389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2,558</a:t>
          </a:r>
          <a:endParaRPr kumimoji="1" lang="ja-JP" altLang="en-US" sz="1000" b="1">
            <a:latin typeface="ＭＳ Ｐゴシック"/>
          </a:endParaRPr>
        </a:p>
      </xdr:txBody>
    </xdr:sp>
    <xdr:clientData/>
  </xdr:oneCellAnchor>
  <xdr:twoCellAnchor>
    <xdr:from>
      <xdr:col>6</xdr:col>
      <xdr:colOff>422275</xdr:colOff>
      <xdr:row>78</xdr:row>
      <xdr:rowOff>12142</xdr:rowOff>
    </xdr:from>
    <xdr:to>
      <xdr:col>6</xdr:col>
      <xdr:colOff>600075</xdr:colOff>
      <xdr:row>78</xdr:row>
      <xdr:rowOff>12142</xdr:rowOff>
    </xdr:to>
    <xdr:cxnSp macro="">
      <xdr:nvCxnSpPr>
        <xdr:cNvPr id="174" name="直線コネクタ 173"/>
        <xdr:cNvCxnSpPr/>
      </xdr:nvCxnSpPr>
      <xdr:spPr>
        <a:xfrm>
          <a:off x="4546600" y="13385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20997</xdr:rowOff>
    </xdr:from>
    <xdr:ext cx="469744" cy="259045"/>
    <xdr:sp macro="" textlink="">
      <xdr:nvSpPr>
        <xdr:cNvPr id="175" name="維持補修費最大値テキスト"/>
        <xdr:cNvSpPr txBox="1"/>
      </xdr:nvSpPr>
      <xdr:spPr>
        <a:xfrm>
          <a:off x="4686300" y="12022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7,536</a:t>
          </a:r>
          <a:endParaRPr kumimoji="1" lang="ja-JP" altLang="en-US" sz="1000" b="1">
            <a:latin typeface="ＭＳ Ｐゴシック"/>
          </a:endParaRPr>
        </a:p>
      </xdr:txBody>
    </xdr:sp>
    <xdr:clientData/>
  </xdr:oneCellAnchor>
  <xdr:twoCellAnchor>
    <xdr:from>
      <xdr:col>6</xdr:col>
      <xdr:colOff>422275</xdr:colOff>
      <xdr:row>71</xdr:row>
      <xdr:rowOff>74320</xdr:rowOff>
    </xdr:from>
    <xdr:to>
      <xdr:col>6</xdr:col>
      <xdr:colOff>600075</xdr:colOff>
      <xdr:row>71</xdr:row>
      <xdr:rowOff>74320</xdr:rowOff>
    </xdr:to>
    <xdr:cxnSp macro="">
      <xdr:nvCxnSpPr>
        <xdr:cNvPr id="176" name="直線コネクタ 175"/>
        <xdr:cNvCxnSpPr/>
      </xdr:nvCxnSpPr>
      <xdr:spPr>
        <a:xfrm>
          <a:off x="4546600" y="1224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151816</xdr:rowOff>
    </xdr:from>
    <xdr:to>
      <xdr:col>6</xdr:col>
      <xdr:colOff>511175</xdr:colOff>
      <xdr:row>77</xdr:row>
      <xdr:rowOff>115926</xdr:rowOff>
    </xdr:to>
    <xdr:cxnSp macro="">
      <xdr:nvCxnSpPr>
        <xdr:cNvPr id="177" name="直線コネクタ 176"/>
        <xdr:cNvCxnSpPr/>
      </xdr:nvCxnSpPr>
      <xdr:spPr>
        <a:xfrm flipV="1">
          <a:off x="3797300" y="13182016"/>
          <a:ext cx="838200" cy="1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9593</xdr:rowOff>
    </xdr:from>
    <xdr:ext cx="469744" cy="259045"/>
    <xdr:sp macro="" textlink="">
      <xdr:nvSpPr>
        <xdr:cNvPr id="178" name="維持補修費平均値テキスト"/>
        <xdr:cNvSpPr txBox="1"/>
      </xdr:nvSpPr>
      <xdr:spPr>
        <a:xfrm>
          <a:off x="4686300" y="125254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5,447</a:t>
          </a:r>
          <a:endParaRPr kumimoji="1" lang="ja-JP" altLang="en-US" sz="1000" b="1">
            <a:solidFill>
              <a:srgbClr val="000080"/>
            </a:solidFill>
            <a:latin typeface="ＭＳ Ｐゴシック"/>
          </a:endParaRPr>
        </a:p>
      </xdr:txBody>
    </xdr:sp>
    <xdr:clientData/>
  </xdr:oneCellAnchor>
  <xdr:twoCellAnchor>
    <xdr:from>
      <xdr:col>6</xdr:col>
      <xdr:colOff>460375</xdr:colOff>
      <xdr:row>73</xdr:row>
      <xdr:rowOff>158166</xdr:rowOff>
    </xdr:from>
    <xdr:to>
      <xdr:col>6</xdr:col>
      <xdr:colOff>561975</xdr:colOff>
      <xdr:row>74</xdr:row>
      <xdr:rowOff>88316</xdr:rowOff>
    </xdr:to>
    <xdr:sp macro="" textlink="">
      <xdr:nvSpPr>
        <xdr:cNvPr id="179" name="フローチャート : 判断 178"/>
        <xdr:cNvSpPr/>
      </xdr:nvSpPr>
      <xdr:spPr>
        <a:xfrm>
          <a:off x="4584700" y="1267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115926</xdr:rowOff>
    </xdr:from>
    <xdr:to>
      <xdr:col>5</xdr:col>
      <xdr:colOff>358775</xdr:colOff>
      <xdr:row>77</xdr:row>
      <xdr:rowOff>120498</xdr:rowOff>
    </xdr:to>
    <xdr:cxnSp macro="">
      <xdr:nvCxnSpPr>
        <xdr:cNvPr id="180" name="直線コネクタ 179"/>
        <xdr:cNvCxnSpPr/>
      </xdr:nvCxnSpPr>
      <xdr:spPr>
        <a:xfrm flipV="1">
          <a:off x="2908300" y="133175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71</xdr:row>
      <xdr:rowOff>120676</xdr:rowOff>
    </xdr:from>
    <xdr:to>
      <xdr:col>5</xdr:col>
      <xdr:colOff>409575</xdr:colOff>
      <xdr:row>72</xdr:row>
      <xdr:rowOff>50826</xdr:rowOff>
    </xdr:to>
    <xdr:sp macro="" textlink="">
      <xdr:nvSpPr>
        <xdr:cNvPr id="181" name="フローチャート : 判断 180"/>
        <xdr:cNvSpPr/>
      </xdr:nvSpPr>
      <xdr:spPr>
        <a:xfrm>
          <a:off x="3746500" y="1229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70</xdr:row>
      <xdr:rowOff>67353</xdr:rowOff>
    </xdr:from>
    <xdr:ext cx="469744" cy="259045"/>
    <xdr:sp macro="" textlink="">
      <xdr:nvSpPr>
        <xdr:cNvPr id="182" name="テキスト ボックス 181"/>
        <xdr:cNvSpPr txBox="1"/>
      </xdr:nvSpPr>
      <xdr:spPr>
        <a:xfrm>
          <a:off x="3562427" y="12068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120498</xdr:rowOff>
    </xdr:from>
    <xdr:to>
      <xdr:col>4</xdr:col>
      <xdr:colOff>155575</xdr:colOff>
      <xdr:row>78</xdr:row>
      <xdr:rowOff>46202</xdr:rowOff>
    </xdr:to>
    <xdr:cxnSp macro="">
      <xdr:nvCxnSpPr>
        <xdr:cNvPr id="183" name="直線コネクタ 182"/>
        <xdr:cNvCxnSpPr/>
      </xdr:nvCxnSpPr>
      <xdr:spPr>
        <a:xfrm flipV="1">
          <a:off x="2019300" y="13322148"/>
          <a:ext cx="889000" cy="97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72</xdr:row>
      <xdr:rowOff>79299</xdr:rowOff>
    </xdr:from>
    <xdr:to>
      <xdr:col>4</xdr:col>
      <xdr:colOff>206375</xdr:colOff>
      <xdr:row>73</xdr:row>
      <xdr:rowOff>9449</xdr:rowOff>
    </xdr:to>
    <xdr:sp macro="" textlink="">
      <xdr:nvSpPr>
        <xdr:cNvPr id="184" name="フローチャート : 判断 183"/>
        <xdr:cNvSpPr/>
      </xdr:nvSpPr>
      <xdr:spPr>
        <a:xfrm>
          <a:off x="2857500" y="12423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71</xdr:row>
      <xdr:rowOff>25976</xdr:rowOff>
    </xdr:from>
    <xdr:ext cx="469744" cy="259045"/>
    <xdr:sp macro="" textlink="">
      <xdr:nvSpPr>
        <xdr:cNvPr id="185" name="テキスト ボックス 184"/>
        <xdr:cNvSpPr txBox="1"/>
      </xdr:nvSpPr>
      <xdr:spPr>
        <a:xfrm>
          <a:off x="2673427" y="12198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6,542</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141529</xdr:rowOff>
    </xdr:from>
    <xdr:to>
      <xdr:col>2</xdr:col>
      <xdr:colOff>638175</xdr:colOff>
      <xdr:row>78</xdr:row>
      <xdr:rowOff>46202</xdr:rowOff>
    </xdr:to>
    <xdr:cxnSp macro="">
      <xdr:nvCxnSpPr>
        <xdr:cNvPr id="186" name="直線コネクタ 185"/>
        <xdr:cNvCxnSpPr/>
      </xdr:nvCxnSpPr>
      <xdr:spPr>
        <a:xfrm>
          <a:off x="1130300" y="13343179"/>
          <a:ext cx="889000" cy="76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74</xdr:row>
      <xdr:rowOff>73355</xdr:rowOff>
    </xdr:from>
    <xdr:to>
      <xdr:col>3</xdr:col>
      <xdr:colOff>3175</xdr:colOff>
      <xdr:row>75</xdr:row>
      <xdr:rowOff>3505</xdr:rowOff>
    </xdr:to>
    <xdr:sp macro="" textlink="">
      <xdr:nvSpPr>
        <xdr:cNvPr id="187" name="フローチャート : 判断 186"/>
        <xdr:cNvSpPr/>
      </xdr:nvSpPr>
      <xdr:spPr>
        <a:xfrm>
          <a:off x="1968500" y="12760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73</xdr:row>
      <xdr:rowOff>20032</xdr:rowOff>
    </xdr:from>
    <xdr:ext cx="469744" cy="259045"/>
    <xdr:sp macro="" textlink="">
      <xdr:nvSpPr>
        <xdr:cNvPr id="188" name="テキスト ボックス 187"/>
        <xdr:cNvSpPr txBox="1"/>
      </xdr:nvSpPr>
      <xdr:spPr>
        <a:xfrm>
          <a:off x="1784427" y="12535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5,068</a:t>
          </a:r>
          <a:endParaRPr kumimoji="1" lang="ja-JP" altLang="en-US" sz="1000" b="1">
            <a:solidFill>
              <a:srgbClr val="000080"/>
            </a:solidFill>
            <a:latin typeface="ＭＳ Ｐゴシック"/>
          </a:endParaRPr>
        </a:p>
      </xdr:txBody>
    </xdr:sp>
    <xdr:clientData/>
  </xdr:oneCellAnchor>
  <xdr:twoCellAnchor>
    <xdr:from>
      <xdr:col>1</xdr:col>
      <xdr:colOff>384175</xdr:colOff>
      <xdr:row>74</xdr:row>
      <xdr:rowOff>5232</xdr:rowOff>
    </xdr:from>
    <xdr:to>
      <xdr:col>1</xdr:col>
      <xdr:colOff>485775</xdr:colOff>
      <xdr:row>74</xdr:row>
      <xdr:rowOff>106832</xdr:rowOff>
    </xdr:to>
    <xdr:sp macro="" textlink="">
      <xdr:nvSpPr>
        <xdr:cNvPr id="189" name="フローチャート : 判断 188"/>
        <xdr:cNvSpPr/>
      </xdr:nvSpPr>
      <xdr:spPr>
        <a:xfrm>
          <a:off x="1079500" y="12692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72</xdr:row>
      <xdr:rowOff>123359</xdr:rowOff>
    </xdr:from>
    <xdr:ext cx="469744" cy="259045"/>
    <xdr:sp macro="" textlink="">
      <xdr:nvSpPr>
        <xdr:cNvPr id="190" name="テキスト ボックス 189"/>
        <xdr:cNvSpPr txBox="1"/>
      </xdr:nvSpPr>
      <xdr:spPr>
        <a:xfrm>
          <a:off x="895427" y="12467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101016</xdr:rowOff>
    </xdr:from>
    <xdr:to>
      <xdr:col>6</xdr:col>
      <xdr:colOff>561975</xdr:colOff>
      <xdr:row>77</xdr:row>
      <xdr:rowOff>31166</xdr:rowOff>
    </xdr:to>
    <xdr:sp macro="" textlink="">
      <xdr:nvSpPr>
        <xdr:cNvPr id="196" name="円/楕円 195"/>
        <xdr:cNvSpPr/>
      </xdr:nvSpPr>
      <xdr:spPr>
        <a:xfrm>
          <a:off x="4584700" y="1313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79443</xdr:rowOff>
    </xdr:from>
    <xdr:ext cx="469744" cy="259045"/>
    <xdr:sp macro="" textlink="">
      <xdr:nvSpPr>
        <xdr:cNvPr id="197" name="維持補修費該当値テキスト"/>
        <xdr:cNvSpPr txBox="1"/>
      </xdr:nvSpPr>
      <xdr:spPr>
        <a:xfrm>
          <a:off x="4686300" y="1310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3,447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65126</xdr:rowOff>
    </xdr:from>
    <xdr:to>
      <xdr:col>5</xdr:col>
      <xdr:colOff>409575</xdr:colOff>
      <xdr:row>77</xdr:row>
      <xdr:rowOff>166726</xdr:rowOff>
    </xdr:to>
    <xdr:sp macro="" textlink="">
      <xdr:nvSpPr>
        <xdr:cNvPr id="198" name="円/楕円 197"/>
        <xdr:cNvSpPr/>
      </xdr:nvSpPr>
      <xdr:spPr>
        <a:xfrm>
          <a:off x="3746500" y="1326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157853</xdr:rowOff>
    </xdr:from>
    <xdr:ext cx="469744" cy="259045"/>
    <xdr:sp macro="" textlink="">
      <xdr:nvSpPr>
        <xdr:cNvPr id="199" name="テキスト ボックス 198"/>
        <xdr:cNvSpPr txBox="1"/>
      </xdr:nvSpPr>
      <xdr:spPr>
        <a:xfrm>
          <a:off x="3562427" y="13359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69698</xdr:rowOff>
    </xdr:from>
    <xdr:to>
      <xdr:col>4</xdr:col>
      <xdr:colOff>206375</xdr:colOff>
      <xdr:row>77</xdr:row>
      <xdr:rowOff>171298</xdr:rowOff>
    </xdr:to>
    <xdr:sp macro="" textlink="">
      <xdr:nvSpPr>
        <xdr:cNvPr id="200" name="円/楕円 199"/>
        <xdr:cNvSpPr/>
      </xdr:nvSpPr>
      <xdr:spPr>
        <a:xfrm>
          <a:off x="2857500" y="1327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162425</xdr:rowOff>
    </xdr:from>
    <xdr:ext cx="469744" cy="259045"/>
    <xdr:sp macro="" textlink="">
      <xdr:nvSpPr>
        <xdr:cNvPr id="201" name="テキスト ボックス 200"/>
        <xdr:cNvSpPr txBox="1"/>
      </xdr:nvSpPr>
      <xdr:spPr>
        <a:xfrm>
          <a:off x="2673427" y="1336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166852</xdr:rowOff>
    </xdr:from>
    <xdr:to>
      <xdr:col>3</xdr:col>
      <xdr:colOff>3175</xdr:colOff>
      <xdr:row>78</xdr:row>
      <xdr:rowOff>97002</xdr:rowOff>
    </xdr:to>
    <xdr:sp macro="" textlink="">
      <xdr:nvSpPr>
        <xdr:cNvPr id="202" name="円/楕円 201"/>
        <xdr:cNvSpPr/>
      </xdr:nvSpPr>
      <xdr:spPr>
        <a:xfrm>
          <a:off x="1968500" y="1336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88129</xdr:rowOff>
    </xdr:from>
    <xdr:ext cx="469744" cy="259045"/>
    <xdr:sp macro="" textlink="">
      <xdr:nvSpPr>
        <xdr:cNvPr id="203" name="テキスト ボックス 202"/>
        <xdr:cNvSpPr txBox="1"/>
      </xdr:nvSpPr>
      <xdr:spPr>
        <a:xfrm>
          <a:off x="1784427" y="13461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90729</xdr:rowOff>
    </xdr:from>
    <xdr:to>
      <xdr:col>1</xdr:col>
      <xdr:colOff>485775</xdr:colOff>
      <xdr:row>78</xdr:row>
      <xdr:rowOff>20879</xdr:rowOff>
    </xdr:to>
    <xdr:sp macro="" textlink="">
      <xdr:nvSpPr>
        <xdr:cNvPr id="204" name="円/楕円 203"/>
        <xdr:cNvSpPr/>
      </xdr:nvSpPr>
      <xdr:spPr>
        <a:xfrm>
          <a:off x="1079500" y="1329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12006</xdr:rowOff>
    </xdr:from>
    <xdr:ext cx="469744" cy="259045"/>
    <xdr:sp macro="" textlink="">
      <xdr:nvSpPr>
        <xdr:cNvPr id="205" name="テキスト ボックス 204"/>
        <xdr:cNvSpPr txBox="1"/>
      </xdr:nvSpPr>
      <xdr:spPr>
        <a:xfrm>
          <a:off x="895427" y="13385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96,557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93317</xdr:rowOff>
    </xdr:from>
    <xdr:to>
      <xdr:col>6</xdr:col>
      <xdr:colOff>510540</xdr:colOff>
      <xdr:row>98</xdr:row>
      <xdr:rowOff>39436</xdr:rowOff>
    </xdr:to>
    <xdr:cxnSp macro="">
      <xdr:nvCxnSpPr>
        <xdr:cNvPr id="228" name="直線コネクタ 227"/>
        <xdr:cNvCxnSpPr/>
      </xdr:nvCxnSpPr>
      <xdr:spPr>
        <a:xfrm flipV="1">
          <a:off x="4633595" y="15695267"/>
          <a:ext cx="1270" cy="1146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43263</xdr:rowOff>
    </xdr:from>
    <xdr:ext cx="534377" cy="259045"/>
    <xdr:sp macro="" textlink="">
      <xdr:nvSpPr>
        <xdr:cNvPr id="229" name="扶助費最小値テキスト"/>
        <xdr:cNvSpPr txBox="1"/>
      </xdr:nvSpPr>
      <xdr:spPr>
        <a:xfrm>
          <a:off x="4686300" y="1684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44,386</a:t>
          </a:r>
          <a:endParaRPr kumimoji="1" lang="ja-JP" altLang="en-US" sz="1000" b="1">
            <a:latin typeface="ＭＳ Ｐゴシック"/>
          </a:endParaRPr>
        </a:p>
      </xdr:txBody>
    </xdr:sp>
    <xdr:clientData/>
  </xdr:oneCellAnchor>
  <xdr:twoCellAnchor>
    <xdr:from>
      <xdr:col>6</xdr:col>
      <xdr:colOff>422275</xdr:colOff>
      <xdr:row>98</xdr:row>
      <xdr:rowOff>39436</xdr:rowOff>
    </xdr:from>
    <xdr:to>
      <xdr:col>6</xdr:col>
      <xdr:colOff>600075</xdr:colOff>
      <xdr:row>98</xdr:row>
      <xdr:rowOff>39436</xdr:rowOff>
    </xdr:to>
    <xdr:cxnSp macro="">
      <xdr:nvCxnSpPr>
        <xdr:cNvPr id="230" name="直線コネクタ 229"/>
        <xdr:cNvCxnSpPr/>
      </xdr:nvCxnSpPr>
      <xdr:spPr>
        <a:xfrm>
          <a:off x="4546600" y="16841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39994</xdr:rowOff>
    </xdr:from>
    <xdr:ext cx="534377" cy="259045"/>
    <xdr:sp macro="" textlink="">
      <xdr:nvSpPr>
        <xdr:cNvPr id="231" name="扶助費最大値テキスト"/>
        <xdr:cNvSpPr txBox="1"/>
      </xdr:nvSpPr>
      <xdr:spPr>
        <a:xfrm>
          <a:off x="4686300" y="1547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94,529</a:t>
          </a:r>
          <a:endParaRPr kumimoji="1" lang="ja-JP" altLang="en-US" sz="1000" b="1">
            <a:latin typeface="ＭＳ Ｐゴシック"/>
          </a:endParaRPr>
        </a:p>
      </xdr:txBody>
    </xdr:sp>
    <xdr:clientData/>
  </xdr:oneCellAnchor>
  <xdr:twoCellAnchor>
    <xdr:from>
      <xdr:col>6</xdr:col>
      <xdr:colOff>422275</xdr:colOff>
      <xdr:row>91</xdr:row>
      <xdr:rowOff>93317</xdr:rowOff>
    </xdr:from>
    <xdr:to>
      <xdr:col>6</xdr:col>
      <xdr:colOff>600075</xdr:colOff>
      <xdr:row>91</xdr:row>
      <xdr:rowOff>93317</xdr:rowOff>
    </xdr:to>
    <xdr:cxnSp macro="">
      <xdr:nvCxnSpPr>
        <xdr:cNvPr id="232" name="直線コネクタ 231"/>
        <xdr:cNvCxnSpPr/>
      </xdr:nvCxnSpPr>
      <xdr:spPr>
        <a:xfrm>
          <a:off x="4546600" y="15695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21286</xdr:rowOff>
    </xdr:from>
    <xdr:to>
      <xdr:col>6</xdr:col>
      <xdr:colOff>511175</xdr:colOff>
      <xdr:row>95</xdr:row>
      <xdr:rowOff>142215</xdr:rowOff>
    </xdr:to>
    <xdr:cxnSp macro="">
      <xdr:nvCxnSpPr>
        <xdr:cNvPr id="233" name="直線コネクタ 232"/>
        <xdr:cNvCxnSpPr/>
      </xdr:nvCxnSpPr>
      <xdr:spPr>
        <a:xfrm flipV="1">
          <a:off x="3797300" y="16309036"/>
          <a:ext cx="838200" cy="120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145074</xdr:rowOff>
    </xdr:from>
    <xdr:ext cx="534377" cy="259045"/>
    <xdr:sp macro="" textlink="">
      <xdr:nvSpPr>
        <xdr:cNvPr id="234" name="扶助費平均値テキスト"/>
        <xdr:cNvSpPr txBox="1"/>
      </xdr:nvSpPr>
      <xdr:spPr>
        <a:xfrm>
          <a:off x="4686300" y="16261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66,599</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166647</xdr:rowOff>
    </xdr:from>
    <xdr:to>
      <xdr:col>6</xdr:col>
      <xdr:colOff>561975</xdr:colOff>
      <xdr:row>95</xdr:row>
      <xdr:rowOff>96797</xdr:rowOff>
    </xdr:to>
    <xdr:sp macro="" textlink="">
      <xdr:nvSpPr>
        <xdr:cNvPr id="235" name="フローチャート : 判断 234"/>
        <xdr:cNvSpPr/>
      </xdr:nvSpPr>
      <xdr:spPr>
        <a:xfrm>
          <a:off x="4584700" y="1628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142215</xdr:rowOff>
    </xdr:from>
    <xdr:to>
      <xdr:col>5</xdr:col>
      <xdr:colOff>358775</xdr:colOff>
      <xdr:row>96</xdr:row>
      <xdr:rowOff>28670</xdr:rowOff>
    </xdr:to>
    <xdr:cxnSp macro="">
      <xdr:nvCxnSpPr>
        <xdr:cNvPr id="236" name="直線コネクタ 235"/>
        <xdr:cNvCxnSpPr/>
      </xdr:nvCxnSpPr>
      <xdr:spPr>
        <a:xfrm flipV="1">
          <a:off x="2908300" y="16429965"/>
          <a:ext cx="889000" cy="57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161663</xdr:rowOff>
    </xdr:from>
    <xdr:to>
      <xdr:col>5</xdr:col>
      <xdr:colOff>409575</xdr:colOff>
      <xdr:row>95</xdr:row>
      <xdr:rowOff>91813</xdr:rowOff>
    </xdr:to>
    <xdr:sp macro="" textlink="">
      <xdr:nvSpPr>
        <xdr:cNvPr id="237" name="フローチャート : 判断 236"/>
        <xdr:cNvSpPr/>
      </xdr:nvSpPr>
      <xdr:spPr>
        <a:xfrm>
          <a:off x="3746500" y="1627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108340</xdr:rowOff>
    </xdr:from>
    <xdr:ext cx="534377" cy="259045"/>
    <xdr:sp macro="" textlink="">
      <xdr:nvSpPr>
        <xdr:cNvPr id="238" name="テキスト ボックス 237"/>
        <xdr:cNvSpPr txBox="1"/>
      </xdr:nvSpPr>
      <xdr:spPr>
        <a:xfrm>
          <a:off x="3530111" y="1605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66,817</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28670</xdr:rowOff>
    </xdr:from>
    <xdr:to>
      <xdr:col>4</xdr:col>
      <xdr:colOff>155575</xdr:colOff>
      <xdr:row>96</xdr:row>
      <xdr:rowOff>168869</xdr:rowOff>
    </xdr:to>
    <xdr:cxnSp macro="">
      <xdr:nvCxnSpPr>
        <xdr:cNvPr id="239" name="直線コネクタ 238"/>
        <xdr:cNvCxnSpPr/>
      </xdr:nvCxnSpPr>
      <xdr:spPr>
        <a:xfrm flipV="1">
          <a:off x="2019300" y="16487870"/>
          <a:ext cx="889000" cy="140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27110</xdr:rowOff>
    </xdr:from>
    <xdr:to>
      <xdr:col>4</xdr:col>
      <xdr:colOff>206375</xdr:colOff>
      <xdr:row>95</xdr:row>
      <xdr:rowOff>128710</xdr:rowOff>
    </xdr:to>
    <xdr:sp macro="" textlink="">
      <xdr:nvSpPr>
        <xdr:cNvPr id="240" name="フローチャート : 判断 239"/>
        <xdr:cNvSpPr/>
      </xdr:nvSpPr>
      <xdr:spPr>
        <a:xfrm>
          <a:off x="2857500" y="16314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145237</xdr:rowOff>
    </xdr:from>
    <xdr:ext cx="534377" cy="259045"/>
    <xdr:sp macro="" textlink="">
      <xdr:nvSpPr>
        <xdr:cNvPr id="241" name="テキスト ボックス 240"/>
        <xdr:cNvSpPr txBox="1"/>
      </xdr:nvSpPr>
      <xdr:spPr>
        <a:xfrm>
          <a:off x="2641111" y="16090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65,203</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168869</xdr:rowOff>
    </xdr:from>
    <xdr:to>
      <xdr:col>2</xdr:col>
      <xdr:colOff>638175</xdr:colOff>
      <xdr:row>97</xdr:row>
      <xdr:rowOff>8483</xdr:rowOff>
    </xdr:to>
    <xdr:cxnSp macro="">
      <xdr:nvCxnSpPr>
        <xdr:cNvPr id="242" name="直線コネクタ 241"/>
        <xdr:cNvCxnSpPr/>
      </xdr:nvCxnSpPr>
      <xdr:spPr>
        <a:xfrm flipV="1">
          <a:off x="1130300" y="16628069"/>
          <a:ext cx="889000" cy="1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169619</xdr:rowOff>
    </xdr:from>
    <xdr:to>
      <xdr:col>3</xdr:col>
      <xdr:colOff>3175</xdr:colOff>
      <xdr:row>96</xdr:row>
      <xdr:rowOff>99769</xdr:rowOff>
    </xdr:to>
    <xdr:sp macro="" textlink="">
      <xdr:nvSpPr>
        <xdr:cNvPr id="243" name="フローチャート : 判断 242"/>
        <xdr:cNvSpPr/>
      </xdr:nvSpPr>
      <xdr:spPr>
        <a:xfrm>
          <a:off x="1968500" y="1645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116296</xdr:rowOff>
    </xdr:from>
    <xdr:ext cx="534377" cy="259045"/>
    <xdr:sp macro="" textlink="">
      <xdr:nvSpPr>
        <xdr:cNvPr id="244" name="テキスト ボックス 243"/>
        <xdr:cNvSpPr txBox="1"/>
      </xdr:nvSpPr>
      <xdr:spPr>
        <a:xfrm>
          <a:off x="1752111" y="1623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36643</xdr:rowOff>
    </xdr:from>
    <xdr:to>
      <xdr:col>1</xdr:col>
      <xdr:colOff>485775</xdr:colOff>
      <xdr:row>96</xdr:row>
      <xdr:rowOff>138243</xdr:rowOff>
    </xdr:to>
    <xdr:sp macro="" textlink="">
      <xdr:nvSpPr>
        <xdr:cNvPr id="245" name="フローチャート : 判断 244"/>
        <xdr:cNvSpPr/>
      </xdr:nvSpPr>
      <xdr:spPr>
        <a:xfrm>
          <a:off x="1079500" y="1649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154770</xdr:rowOff>
    </xdr:from>
    <xdr:ext cx="534377" cy="259045"/>
    <xdr:sp macro="" textlink="">
      <xdr:nvSpPr>
        <xdr:cNvPr id="246" name="テキスト ボックス 245"/>
        <xdr:cNvSpPr txBox="1"/>
      </xdr:nvSpPr>
      <xdr:spPr>
        <a:xfrm>
          <a:off x="863111" y="16271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141936</xdr:rowOff>
    </xdr:from>
    <xdr:to>
      <xdr:col>6</xdr:col>
      <xdr:colOff>561975</xdr:colOff>
      <xdr:row>95</xdr:row>
      <xdr:rowOff>72086</xdr:rowOff>
    </xdr:to>
    <xdr:sp macro="" textlink="">
      <xdr:nvSpPr>
        <xdr:cNvPr id="252" name="円/楕円 251"/>
        <xdr:cNvSpPr/>
      </xdr:nvSpPr>
      <xdr:spPr>
        <a:xfrm>
          <a:off x="4584700" y="1625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164813</xdr:rowOff>
    </xdr:from>
    <xdr:ext cx="534377" cy="259045"/>
    <xdr:sp macro="" textlink="">
      <xdr:nvSpPr>
        <xdr:cNvPr id="253" name="扶助費該当値テキスト"/>
        <xdr:cNvSpPr txBox="1"/>
      </xdr:nvSpPr>
      <xdr:spPr>
        <a:xfrm>
          <a:off x="4686300" y="1610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67,680</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91415</xdr:rowOff>
    </xdr:from>
    <xdr:to>
      <xdr:col>5</xdr:col>
      <xdr:colOff>409575</xdr:colOff>
      <xdr:row>96</xdr:row>
      <xdr:rowOff>21565</xdr:rowOff>
    </xdr:to>
    <xdr:sp macro="" textlink="">
      <xdr:nvSpPr>
        <xdr:cNvPr id="254" name="円/楕円 253"/>
        <xdr:cNvSpPr/>
      </xdr:nvSpPr>
      <xdr:spPr>
        <a:xfrm>
          <a:off x="3746500" y="1637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12692</xdr:rowOff>
    </xdr:from>
    <xdr:ext cx="534377" cy="259045"/>
    <xdr:sp macro="" textlink="">
      <xdr:nvSpPr>
        <xdr:cNvPr id="255" name="テキスト ボックス 254"/>
        <xdr:cNvSpPr txBox="1"/>
      </xdr:nvSpPr>
      <xdr:spPr>
        <a:xfrm>
          <a:off x="3530111" y="16471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62,390</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149320</xdr:rowOff>
    </xdr:from>
    <xdr:to>
      <xdr:col>4</xdr:col>
      <xdr:colOff>206375</xdr:colOff>
      <xdr:row>96</xdr:row>
      <xdr:rowOff>79470</xdr:rowOff>
    </xdr:to>
    <xdr:sp macro="" textlink="">
      <xdr:nvSpPr>
        <xdr:cNvPr id="256" name="円/楕円 255"/>
        <xdr:cNvSpPr/>
      </xdr:nvSpPr>
      <xdr:spPr>
        <a:xfrm>
          <a:off x="2857500" y="1643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70597</xdr:rowOff>
    </xdr:from>
    <xdr:ext cx="534377" cy="259045"/>
    <xdr:sp macro="" textlink="">
      <xdr:nvSpPr>
        <xdr:cNvPr id="257" name="テキスト ボックス 256"/>
        <xdr:cNvSpPr txBox="1"/>
      </xdr:nvSpPr>
      <xdr:spPr>
        <a:xfrm>
          <a:off x="2641111" y="1652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59,857</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118069</xdr:rowOff>
    </xdr:from>
    <xdr:to>
      <xdr:col>3</xdr:col>
      <xdr:colOff>3175</xdr:colOff>
      <xdr:row>97</xdr:row>
      <xdr:rowOff>48219</xdr:rowOff>
    </xdr:to>
    <xdr:sp macro="" textlink="">
      <xdr:nvSpPr>
        <xdr:cNvPr id="258" name="円/楕円 257"/>
        <xdr:cNvSpPr/>
      </xdr:nvSpPr>
      <xdr:spPr>
        <a:xfrm>
          <a:off x="1968500" y="1657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39346</xdr:rowOff>
    </xdr:from>
    <xdr:ext cx="534377" cy="259045"/>
    <xdr:sp macro="" textlink="">
      <xdr:nvSpPr>
        <xdr:cNvPr id="259" name="テキスト ボックス 258"/>
        <xdr:cNvSpPr txBox="1"/>
      </xdr:nvSpPr>
      <xdr:spPr>
        <a:xfrm>
          <a:off x="1752111" y="16669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53,724</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129133</xdr:rowOff>
    </xdr:from>
    <xdr:to>
      <xdr:col>1</xdr:col>
      <xdr:colOff>485775</xdr:colOff>
      <xdr:row>97</xdr:row>
      <xdr:rowOff>59283</xdr:rowOff>
    </xdr:to>
    <xdr:sp macro="" textlink="">
      <xdr:nvSpPr>
        <xdr:cNvPr id="260" name="円/楕円 259"/>
        <xdr:cNvSpPr/>
      </xdr:nvSpPr>
      <xdr:spPr>
        <a:xfrm>
          <a:off x="1079500" y="1658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50410</xdr:rowOff>
    </xdr:from>
    <xdr:ext cx="534377" cy="259045"/>
    <xdr:sp macro="" textlink="">
      <xdr:nvSpPr>
        <xdr:cNvPr id="261" name="テキスト ボックス 260"/>
        <xdr:cNvSpPr txBox="1"/>
      </xdr:nvSpPr>
      <xdr:spPr>
        <a:xfrm>
          <a:off x="863111" y="16681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53,240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40,110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111777</xdr:rowOff>
    </xdr:from>
    <xdr:ext cx="531299" cy="259045"/>
    <xdr:sp macro="" textlink="">
      <xdr:nvSpPr>
        <xdr:cNvPr id="272" name="テキスト ボックス 271"/>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4" name="テキスト ボックス 273"/>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6" name="テキスト ボックス 275"/>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8" name="テキスト ボックス 277"/>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0" name="テキスト ボックス 279"/>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128156</xdr:rowOff>
    </xdr:from>
    <xdr:to>
      <xdr:col>15</xdr:col>
      <xdr:colOff>180340</xdr:colOff>
      <xdr:row>39</xdr:row>
      <xdr:rowOff>22902</xdr:rowOff>
    </xdr:to>
    <xdr:cxnSp macro="">
      <xdr:nvCxnSpPr>
        <xdr:cNvPr id="288" name="直線コネクタ 287"/>
        <xdr:cNvCxnSpPr/>
      </xdr:nvCxnSpPr>
      <xdr:spPr>
        <a:xfrm flipV="1">
          <a:off x="10475595" y="5100206"/>
          <a:ext cx="1270" cy="1609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26729</xdr:rowOff>
    </xdr:from>
    <xdr:ext cx="534377" cy="259045"/>
    <xdr:sp macro="" textlink="">
      <xdr:nvSpPr>
        <xdr:cNvPr id="289" name="補助費等最小値テキスト"/>
        <xdr:cNvSpPr txBox="1"/>
      </xdr:nvSpPr>
      <xdr:spPr>
        <a:xfrm>
          <a:off x="10528300" y="671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44,653</a:t>
          </a:r>
          <a:endParaRPr kumimoji="1" lang="ja-JP" altLang="en-US" sz="1000" b="1">
            <a:latin typeface="ＭＳ Ｐゴシック"/>
          </a:endParaRPr>
        </a:p>
      </xdr:txBody>
    </xdr:sp>
    <xdr:clientData/>
  </xdr:oneCellAnchor>
  <xdr:twoCellAnchor>
    <xdr:from>
      <xdr:col>15</xdr:col>
      <xdr:colOff>92075</xdr:colOff>
      <xdr:row>39</xdr:row>
      <xdr:rowOff>22902</xdr:rowOff>
    </xdr:from>
    <xdr:to>
      <xdr:col>15</xdr:col>
      <xdr:colOff>269875</xdr:colOff>
      <xdr:row>39</xdr:row>
      <xdr:rowOff>22902</xdr:rowOff>
    </xdr:to>
    <xdr:cxnSp macro="">
      <xdr:nvCxnSpPr>
        <xdr:cNvPr id="290" name="直線コネクタ 289"/>
        <xdr:cNvCxnSpPr/>
      </xdr:nvCxnSpPr>
      <xdr:spPr>
        <a:xfrm>
          <a:off x="10388600" y="6709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74833</xdr:rowOff>
    </xdr:from>
    <xdr:ext cx="599010" cy="259045"/>
    <xdr:sp macro="" textlink="">
      <xdr:nvSpPr>
        <xdr:cNvPr id="291" name="補助費等最大値テキスト"/>
        <xdr:cNvSpPr txBox="1"/>
      </xdr:nvSpPr>
      <xdr:spPr>
        <a:xfrm>
          <a:off x="10528300" y="4875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143,207</a:t>
          </a:r>
          <a:endParaRPr kumimoji="1" lang="ja-JP" altLang="en-US" sz="1000" b="1">
            <a:latin typeface="ＭＳ Ｐゴシック"/>
          </a:endParaRPr>
        </a:p>
      </xdr:txBody>
    </xdr:sp>
    <xdr:clientData/>
  </xdr:oneCellAnchor>
  <xdr:twoCellAnchor>
    <xdr:from>
      <xdr:col>15</xdr:col>
      <xdr:colOff>92075</xdr:colOff>
      <xdr:row>29</xdr:row>
      <xdr:rowOff>128156</xdr:rowOff>
    </xdr:from>
    <xdr:to>
      <xdr:col>15</xdr:col>
      <xdr:colOff>269875</xdr:colOff>
      <xdr:row>29</xdr:row>
      <xdr:rowOff>128156</xdr:rowOff>
    </xdr:to>
    <xdr:cxnSp macro="">
      <xdr:nvCxnSpPr>
        <xdr:cNvPr id="292" name="直線コネクタ 291"/>
        <xdr:cNvCxnSpPr/>
      </xdr:nvCxnSpPr>
      <xdr:spPr>
        <a:xfrm>
          <a:off x="10388600" y="510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130833</xdr:rowOff>
    </xdr:from>
    <xdr:to>
      <xdr:col>15</xdr:col>
      <xdr:colOff>180975</xdr:colOff>
      <xdr:row>36</xdr:row>
      <xdr:rowOff>79872</xdr:rowOff>
    </xdr:to>
    <xdr:cxnSp macro="">
      <xdr:nvCxnSpPr>
        <xdr:cNvPr id="293" name="直線コネクタ 292"/>
        <xdr:cNvCxnSpPr/>
      </xdr:nvCxnSpPr>
      <xdr:spPr>
        <a:xfrm flipV="1">
          <a:off x="9639300" y="5788683"/>
          <a:ext cx="838200" cy="46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12218</xdr:rowOff>
    </xdr:from>
    <xdr:ext cx="534377" cy="259045"/>
    <xdr:sp macro="" textlink="">
      <xdr:nvSpPr>
        <xdr:cNvPr id="294" name="補助費等平均値テキスト"/>
        <xdr:cNvSpPr txBox="1"/>
      </xdr:nvSpPr>
      <xdr:spPr>
        <a:xfrm>
          <a:off x="10528300" y="6012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82,875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33791</xdr:rowOff>
    </xdr:from>
    <xdr:to>
      <xdr:col>15</xdr:col>
      <xdr:colOff>231775</xdr:colOff>
      <xdr:row>35</xdr:row>
      <xdr:rowOff>135391</xdr:rowOff>
    </xdr:to>
    <xdr:sp macro="" textlink="">
      <xdr:nvSpPr>
        <xdr:cNvPr id="295" name="フローチャート : 判断 294"/>
        <xdr:cNvSpPr/>
      </xdr:nvSpPr>
      <xdr:spPr>
        <a:xfrm>
          <a:off x="10426700" y="603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79872</xdr:rowOff>
    </xdr:from>
    <xdr:to>
      <xdr:col>14</xdr:col>
      <xdr:colOff>28575</xdr:colOff>
      <xdr:row>38</xdr:row>
      <xdr:rowOff>134491</xdr:rowOff>
    </xdr:to>
    <xdr:cxnSp macro="">
      <xdr:nvCxnSpPr>
        <xdr:cNvPr id="296" name="直線コネクタ 295"/>
        <xdr:cNvCxnSpPr/>
      </xdr:nvCxnSpPr>
      <xdr:spPr>
        <a:xfrm flipV="1">
          <a:off x="8750300" y="6252072"/>
          <a:ext cx="889000" cy="397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148271</xdr:rowOff>
    </xdr:from>
    <xdr:to>
      <xdr:col>14</xdr:col>
      <xdr:colOff>79375</xdr:colOff>
      <xdr:row>35</xdr:row>
      <xdr:rowOff>78421</xdr:rowOff>
    </xdr:to>
    <xdr:sp macro="" textlink="">
      <xdr:nvSpPr>
        <xdr:cNvPr id="297" name="フローチャート : 判断 296"/>
        <xdr:cNvSpPr/>
      </xdr:nvSpPr>
      <xdr:spPr>
        <a:xfrm>
          <a:off x="9588500" y="597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94948</xdr:rowOff>
    </xdr:from>
    <xdr:ext cx="534377" cy="259045"/>
    <xdr:sp macro="" textlink="">
      <xdr:nvSpPr>
        <xdr:cNvPr id="298" name="テキスト ボックス 297"/>
        <xdr:cNvSpPr txBox="1"/>
      </xdr:nvSpPr>
      <xdr:spPr>
        <a:xfrm>
          <a:off x="9372111" y="575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86,364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134491</xdr:rowOff>
    </xdr:from>
    <xdr:to>
      <xdr:col>12</xdr:col>
      <xdr:colOff>511175</xdr:colOff>
      <xdr:row>39</xdr:row>
      <xdr:rowOff>37957</xdr:rowOff>
    </xdr:to>
    <xdr:cxnSp macro="">
      <xdr:nvCxnSpPr>
        <xdr:cNvPr id="299" name="直線コネクタ 298"/>
        <xdr:cNvCxnSpPr/>
      </xdr:nvCxnSpPr>
      <xdr:spPr>
        <a:xfrm flipV="1">
          <a:off x="7861300" y="6649591"/>
          <a:ext cx="889000" cy="7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76474</xdr:rowOff>
    </xdr:from>
    <xdr:to>
      <xdr:col>12</xdr:col>
      <xdr:colOff>561975</xdr:colOff>
      <xdr:row>38</xdr:row>
      <xdr:rowOff>6624</xdr:rowOff>
    </xdr:to>
    <xdr:sp macro="" textlink="">
      <xdr:nvSpPr>
        <xdr:cNvPr id="300" name="フローチャート : 判断 299"/>
        <xdr:cNvSpPr/>
      </xdr:nvSpPr>
      <xdr:spPr>
        <a:xfrm>
          <a:off x="8699500" y="642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23151</xdr:rowOff>
    </xdr:from>
    <xdr:ext cx="534377" cy="259045"/>
    <xdr:sp macro="" textlink="">
      <xdr:nvSpPr>
        <xdr:cNvPr id="301" name="テキスト ボックス 300"/>
        <xdr:cNvSpPr txBox="1"/>
      </xdr:nvSpPr>
      <xdr:spPr>
        <a:xfrm>
          <a:off x="8483111" y="619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59,261</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157645</xdr:rowOff>
    </xdr:from>
    <xdr:to>
      <xdr:col>11</xdr:col>
      <xdr:colOff>307975</xdr:colOff>
      <xdr:row>39</xdr:row>
      <xdr:rowOff>37957</xdr:rowOff>
    </xdr:to>
    <xdr:cxnSp macro="">
      <xdr:nvCxnSpPr>
        <xdr:cNvPr id="302" name="直線コネクタ 301"/>
        <xdr:cNvCxnSpPr/>
      </xdr:nvCxnSpPr>
      <xdr:spPr>
        <a:xfrm>
          <a:off x="6972300" y="6672745"/>
          <a:ext cx="889000" cy="51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135894</xdr:rowOff>
    </xdr:from>
    <xdr:to>
      <xdr:col>11</xdr:col>
      <xdr:colOff>358775</xdr:colOff>
      <xdr:row>38</xdr:row>
      <xdr:rowOff>66044</xdr:rowOff>
    </xdr:to>
    <xdr:sp macro="" textlink="">
      <xdr:nvSpPr>
        <xdr:cNvPr id="303" name="フローチャート : 判断 302"/>
        <xdr:cNvSpPr/>
      </xdr:nvSpPr>
      <xdr:spPr>
        <a:xfrm>
          <a:off x="7810500" y="647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82571</xdr:rowOff>
    </xdr:from>
    <xdr:ext cx="534377" cy="259045"/>
    <xdr:sp macro="" textlink="">
      <xdr:nvSpPr>
        <xdr:cNvPr id="304" name="テキスト ボックス 303"/>
        <xdr:cNvSpPr txBox="1"/>
      </xdr:nvSpPr>
      <xdr:spPr>
        <a:xfrm>
          <a:off x="7594111" y="6254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55,622</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51116</xdr:rowOff>
    </xdr:from>
    <xdr:to>
      <xdr:col>10</xdr:col>
      <xdr:colOff>155575</xdr:colOff>
      <xdr:row>37</xdr:row>
      <xdr:rowOff>152716</xdr:rowOff>
    </xdr:to>
    <xdr:sp macro="" textlink="">
      <xdr:nvSpPr>
        <xdr:cNvPr id="305" name="フローチャート : 判断 304"/>
        <xdr:cNvSpPr/>
      </xdr:nvSpPr>
      <xdr:spPr>
        <a:xfrm>
          <a:off x="6921500" y="639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169243</xdr:rowOff>
    </xdr:from>
    <xdr:ext cx="534377" cy="259045"/>
    <xdr:sp macro="" textlink="">
      <xdr:nvSpPr>
        <xdr:cNvPr id="306" name="テキスト ボックス 305"/>
        <xdr:cNvSpPr txBox="1"/>
      </xdr:nvSpPr>
      <xdr:spPr>
        <a:xfrm>
          <a:off x="6705111" y="6169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60,814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80033</xdr:rowOff>
    </xdr:from>
    <xdr:to>
      <xdr:col>15</xdr:col>
      <xdr:colOff>231775</xdr:colOff>
      <xdr:row>34</xdr:row>
      <xdr:rowOff>10183</xdr:rowOff>
    </xdr:to>
    <xdr:sp macro="" textlink="">
      <xdr:nvSpPr>
        <xdr:cNvPr id="312" name="円/楕円 311"/>
        <xdr:cNvSpPr/>
      </xdr:nvSpPr>
      <xdr:spPr>
        <a:xfrm>
          <a:off x="10426700" y="573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102910</xdr:rowOff>
    </xdr:from>
    <xdr:ext cx="599010" cy="259045"/>
    <xdr:sp macro="" textlink="">
      <xdr:nvSpPr>
        <xdr:cNvPr id="313" name="補助費等該当値テキスト"/>
        <xdr:cNvSpPr txBox="1"/>
      </xdr:nvSpPr>
      <xdr:spPr>
        <a:xfrm>
          <a:off x="10528300" y="5589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101,043</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29072</xdr:rowOff>
    </xdr:from>
    <xdr:to>
      <xdr:col>14</xdr:col>
      <xdr:colOff>79375</xdr:colOff>
      <xdr:row>36</xdr:row>
      <xdr:rowOff>130672</xdr:rowOff>
    </xdr:to>
    <xdr:sp macro="" textlink="">
      <xdr:nvSpPr>
        <xdr:cNvPr id="314" name="円/楕円 313"/>
        <xdr:cNvSpPr/>
      </xdr:nvSpPr>
      <xdr:spPr>
        <a:xfrm>
          <a:off x="9588500" y="620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121799</xdr:rowOff>
    </xdr:from>
    <xdr:ext cx="534377" cy="259045"/>
    <xdr:sp macro="" textlink="">
      <xdr:nvSpPr>
        <xdr:cNvPr id="315" name="テキスト ボックス 314"/>
        <xdr:cNvSpPr txBox="1"/>
      </xdr:nvSpPr>
      <xdr:spPr>
        <a:xfrm>
          <a:off x="9372111" y="629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72,664</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83691</xdr:rowOff>
    </xdr:from>
    <xdr:to>
      <xdr:col>12</xdr:col>
      <xdr:colOff>561975</xdr:colOff>
      <xdr:row>39</xdr:row>
      <xdr:rowOff>13841</xdr:rowOff>
    </xdr:to>
    <xdr:sp macro="" textlink="">
      <xdr:nvSpPr>
        <xdr:cNvPr id="316" name="円/楕円 315"/>
        <xdr:cNvSpPr/>
      </xdr:nvSpPr>
      <xdr:spPr>
        <a:xfrm>
          <a:off x="8699500" y="659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39</xdr:row>
      <xdr:rowOff>4968</xdr:rowOff>
    </xdr:from>
    <xdr:ext cx="534377" cy="259045"/>
    <xdr:sp macro="" textlink="">
      <xdr:nvSpPr>
        <xdr:cNvPr id="317" name="テキスト ボックス 316"/>
        <xdr:cNvSpPr txBox="1"/>
      </xdr:nvSpPr>
      <xdr:spPr>
        <a:xfrm>
          <a:off x="8483111" y="669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48,319</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158607</xdr:rowOff>
    </xdr:from>
    <xdr:to>
      <xdr:col>11</xdr:col>
      <xdr:colOff>358775</xdr:colOff>
      <xdr:row>39</xdr:row>
      <xdr:rowOff>88757</xdr:rowOff>
    </xdr:to>
    <xdr:sp macro="" textlink="">
      <xdr:nvSpPr>
        <xdr:cNvPr id="318" name="円/楕円 317"/>
        <xdr:cNvSpPr/>
      </xdr:nvSpPr>
      <xdr:spPr>
        <a:xfrm>
          <a:off x="7810500" y="667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39</xdr:row>
      <xdr:rowOff>79884</xdr:rowOff>
    </xdr:from>
    <xdr:ext cx="534377" cy="259045"/>
    <xdr:sp macro="" textlink="">
      <xdr:nvSpPr>
        <xdr:cNvPr id="319" name="テキスト ボックス 318"/>
        <xdr:cNvSpPr txBox="1"/>
      </xdr:nvSpPr>
      <xdr:spPr>
        <a:xfrm>
          <a:off x="7594111" y="6766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43,731</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106845</xdr:rowOff>
    </xdr:from>
    <xdr:to>
      <xdr:col>10</xdr:col>
      <xdr:colOff>155575</xdr:colOff>
      <xdr:row>39</xdr:row>
      <xdr:rowOff>36995</xdr:rowOff>
    </xdr:to>
    <xdr:sp macro="" textlink="">
      <xdr:nvSpPr>
        <xdr:cNvPr id="320" name="円/楕円 319"/>
        <xdr:cNvSpPr/>
      </xdr:nvSpPr>
      <xdr:spPr>
        <a:xfrm>
          <a:off x="6921500" y="662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39</xdr:row>
      <xdr:rowOff>28122</xdr:rowOff>
    </xdr:from>
    <xdr:ext cx="534377" cy="259045"/>
    <xdr:sp macro="" textlink="">
      <xdr:nvSpPr>
        <xdr:cNvPr id="321" name="テキスト ボックス 320"/>
        <xdr:cNvSpPr txBox="1"/>
      </xdr:nvSpPr>
      <xdr:spPr>
        <a:xfrm>
          <a:off x="6705111" y="6714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46,901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60</xdr:row>
      <xdr:rowOff>111777</xdr:rowOff>
    </xdr:from>
    <xdr:ext cx="531299" cy="259045"/>
    <xdr:sp macro="" textlink="">
      <xdr:nvSpPr>
        <xdr:cNvPr id="332" name="テキスト ボックス 331"/>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57</xdr:row>
      <xdr:rowOff>168927</xdr:rowOff>
    </xdr:from>
    <xdr:ext cx="531299" cy="259045"/>
    <xdr:sp macro="" textlink="">
      <xdr:nvSpPr>
        <xdr:cNvPr id="334" name="テキスト ボックス 333"/>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6" name="テキスト ボックス 335"/>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53</xdr:row>
      <xdr:rowOff>130388</xdr:rowOff>
    </xdr:from>
    <xdr:to>
      <xdr:col>15</xdr:col>
      <xdr:colOff>180340</xdr:colOff>
      <xdr:row>59</xdr:row>
      <xdr:rowOff>80584</xdr:rowOff>
    </xdr:to>
    <xdr:cxnSp macro="">
      <xdr:nvCxnSpPr>
        <xdr:cNvPr id="344" name="直線コネクタ 343"/>
        <xdr:cNvCxnSpPr/>
      </xdr:nvCxnSpPr>
      <xdr:spPr>
        <a:xfrm flipV="1">
          <a:off x="10475595" y="9217238"/>
          <a:ext cx="1270" cy="978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84411</xdr:rowOff>
    </xdr:from>
    <xdr:ext cx="534377" cy="259045"/>
    <xdr:sp macro="" textlink="">
      <xdr:nvSpPr>
        <xdr:cNvPr id="345" name="普通建設事業費最小値テキスト"/>
        <xdr:cNvSpPr txBox="1"/>
      </xdr:nvSpPr>
      <xdr:spPr>
        <a:xfrm>
          <a:off x="10528300" y="1019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52,629</a:t>
          </a:r>
          <a:endParaRPr kumimoji="1" lang="ja-JP" altLang="en-US" sz="1000" b="1">
            <a:latin typeface="ＭＳ Ｐゴシック"/>
          </a:endParaRPr>
        </a:p>
      </xdr:txBody>
    </xdr:sp>
    <xdr:clientData/>
  </xdr:oneCellAnchor>
  <xdr:twoCellAnchor>
    <xdr:from>
      <xdr:col>15</xdr:col>
      <xdr:colOff>92075</xdr:colOff>
      <xdr:row>59</xdr:row>
      <xdr:rowOff>80584</xdr:rowOff>
    </xdr:from>
    <xdr:to>
      <xdr:col>15</xdr:col>
      <xdr:colOff>269875</xdr:colOff>
      <xdr:row>59</xdr:row>
      <xdr:rowOff>80584</xdr:rowOff>
    </xdr:to>
    <xdr:cxnSp macro="">
      <xdr:nvCxnSpPr>
        <xdr:cNvPr id="346" name="直線コネクタ 345"/>
        <xdr:cNvCxnSpPr/>
      </xdr:nvCxnSpPr>
      <xdr:spPr>
        <a:xfrm>
          <a:off x="10388600" y="10196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52</xdr:row>
      <xdr:rowOff>77065</xdr:rowOff>
    </xdr:from>
    <xdr:ext cx="599010" cy="259045"/>
    <xdr:sp macro="" textlink="">
      <xdr:nvSpPr>
        <xdr:cNvPr id="347" name="普通建設事業費最大値テキスト"/>
        <xdr:cNvSpPr txBox="1"/>
      </xdr:nvSpPr>
      <xdr:spPr>
        <a:xfrm>
          <a:off x="10528300" y="8992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116,861</a:t>
          </a:r>
          <a:endParaRPr kumimoji="1" lang="ja-JP" altLang="en-US" sz="1000" b="1">
            <a:latin typeface="ＭＳ Ｐゴシック"/>
          </a:endParaRPr>
        </a:p>
      </xdr:txBody>
    </xdr:sp>
    <xdr:clientData/>
  </xdr:oneCellAnchor>
  <xdr:twoCellAnchor>
    <xdr:from>
      <xdr:col>15</xdr:col>
      <xdr:colOff>92075</xdr:colOff>
      <xdr:row>53</xdr:row>
      <xdr:rowOff>130388</xdr:rowOff>
    </xdr:from>
    <xdr:to>
      <xdr:col>15</xdr:col>
      <xdr:colOff>269875</xdr:colOff>
      <xdr:row>53</xdr:row>
      <xdr:rowOff>130388</xdr:rowOff>
    </xdr:to>
    <xdr:cxnSp macro="">
      <xdr:nvCxnSpPr>
        <xdr:cNvPr id="348" name="直線コネクタ 347"/>
        <xdr:cNvCxnSpPr/>
      </xdr:nvCxnSpPr>
      <xdr:spPr>
        <a:xfrm>
          <a:off x="10388600" y="9217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51</xdr:row>
      <xdr:rowOff>52467</xdr:rowOff>
    </xdr:from>
    <xdr:to>
      <xdr:col>15</xdr:col>
      <xdr:colOff>180975</xdr:colOff>
      <xdr:row>55</xdr:row>
      <xdr:rowOff>104922</xdr:rowOff>
    </xdr:to>
    <xdr:cxnSp macro="">
      <xdr:nvCxnSpPr>
        <xdr:cNvPr id="349" name="直線コネクタ 348"/>
        <xdr:cNvCxnSpPr/>
      </xdr:nvCxnSpPr>
      <xdr:spPr>
        <a:xfrm>
          <a:off x="9639300" y="8796417"/>
          <a:ext cx="838200" cy="73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28038</xdr:rowOff>
    </xdr:from>
    <xdr:ext cx="534377" cy="259045"/>
    <xdr:sp macro="" textlink="">
      <xdr:nvSpPr>
        <xdr:cNvPr id="350" name="普通建設事業費平均値テキスト"/>
        <xdr:cNvSpPr txBox="1"/>
      </xdr:nvSpPr>
      <xdr:spPr>
        <a:xfrm>
          <a:off x="10528300" y="96292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85,078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49611</xdr:rowOff>
    </xdr:from>
    <xdr:to>
      <xdr:col>15</xdr:col>
      <xdr:colOff>231775</xdr:colOff>
      <xdr:row>56</xdr:row>
      <xdr:rowOff>151211</xdr:rowOff>
    </xdr:to>
    <xdr:sp macro="" textlink="">
      <xdr:nvSpPr>
        <xdr:cNvPr id="351" name="フローチャート : 判断 350"/>
        <xdr:cNvSpPr/>
      </xdr:nvSpPr>
      <xdr:spPr>
        <a:xfrm>
          <a:off x="10426700" y="9650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50</xdr:row>
      <xdr:rowOff>27686</xdr:rowOff>
    </xdr:from>
    <xdr:to>
      <xdr:col>14</xdr:col>
      <xdr:colOff>28575</xdr:colOff>
      <xdr:row>51</xdr:row>
      <xdr:rowOff>52467</xdr:rowOff>
    </xdr:to>
    <xdr:cxnSp macro="">
      <xdr:nvCxnSpPr>
        <xdr:cNvPr id="352" name="直線コネクタ 351"/>
        <xdr:cNvCxnSpPr/>
      </xdr:nvCxnSpPr>
      <xdr:spPr>
        <a:xfrm>
          <a:off x="8750300" y="8600186"/>
          <a:ext cx="889000" cy="19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6238</xdr:rowOff>
    </xdr:from>
    <xdr:to>
      <xdr:col>14</xdr:col>
      <xdr:colOff>79375</xdr:colOff>
      <xdr:row>56</xdr:row>
      <xdr:rowOff>107838</xdr:rowOff>
    </xdr:to>
    <xdr:sp macro="" textlink="">
      <xdr:nvSpPr>
        <xdr:cNvPr id="353" name="フローチャート : 判断 352"/>
        <xdr:cNvSpPr/>
      </xdr:nvSpPr>
      <xdr:spPr>
        <a:xfrm>
          <a:off x="9588500" y="960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98965</xdr:rowOff>
    </xdr:from>
    <xdr:ext cx="534377" cy="259045"/>
    <xdr:sp macro="" textlink="">
      <xdr:nvSpPr>
        <xdr:cNvPr id="354" name="テキスト ボックス 353"/>
        <xdr:cNvSpPr txBox="1"/>
      </xdr:nvSpPr>
      <xdr:spPr>
        <a:xfrm>
          <a:off x="9372111" y="970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87,924</a:t>
          </a:r>
          <a:endParaRPr kumimoji="1" lang="ja-JP" altLang="en-US" sz="1000" b="1">
            <a:solidFill>
              <a:srgbClr val="000080"/>
            </a:solidFill>
            <a:latin typeface="ＭＳ Ｐゴシック"/>
          </a:endParaRPr>
        </a:p>
      </xdr:txBody>
    </xdr:sp>
    <xdr:clientData/>
  </xdr:oneCellAnchor>
  <xdr:twoCellAnchor>
    <xdr:from>
      <xdr:col>11</xdr:col>
      <xdr:colOff>307975</xdr:colOff>
      <xdr:row>50</xdr:row>
      <xdr:rowOff>27686</xdr:rowOff>
    </xdr:from>
    <xdr:to>
      <xdr:col>12</xdr:col>
      <xdr:colOff>511175</xdr:colOff>
      <xdr:row>55</xdr:row>
      <xdr:rowOff>25339</xdr:rowOff>
    </xdr:to>
    <xdr:cxnSp macro="">
      <xdr:nvCxnSpPr>
        <xdr:cNvPr id="355" name="直線コネクタ 354"/>
        <xdr:cNvCxnSpPr/>
      </xdr:nvCxnSpPr>
      <xdr:spPr>
        <a:xfrm flipV="1">
          <a:off x="7861300" y="8600186"/>
          <a:ext cx="889000" cy="854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149006</xdr:rowOff>
    </xdr:from>
    <xdr:to>
      <xdr:col>12</xdr:col>
      <xdr:colOff>561975</xdr:colOff>
      <xdr:row>57</xdr:row>
      <xdr:rowOff>79156</xdr:rowOff>
    </xdr:to>
    <xdr:sp macro="" textlink="">
      <xdr:nvSpPr>
        <xdr:cNvPr id="356" name="フローチャート : 判断 355"/>
        <xdr:cNvSpPr/>
      </xdr:nvSpPr>
      <xdr:spPr>
        <a:xfrm>
          <a:off x="8699500" y="9750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70283</xdr:rowOff>
    </xdr:from>
    <xdr:ext cx="534377" cy="259045"/>
    <xdr:sp macro="" textlink="">
      <xdr:nvSpPr>
        <xdr:cNvPr id="357" name="テキスト ボックス 356"/>
        <xdr:cNvSpPr txBox="1"/>
      </xdr:nvSpPr>
      <xdr:spPr>
        <a:xfrm>
          <a:off x="8483111" y="984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78,556</a:t>
          </a:r>
          <a:endParaRPr kumimoji="1" lang="ja-JP" altLang="en-US" sz="1000" b="1">
            <a:solidFill>
              <a:srgbClr val="000080"/>
            </a:solidFill>
            <a:latin typeface="ＭＳ Ｐゴシック"/>
          </a:endParaRPr>
        </a:p>
      </xdr:txBody>
    </xdr:sp>
    <xdr:clientData/>
  </xdr:oneCellAnchor>
  <xdr:twoCellAnchor>
    <xdr:from>
      <xdr:col>10</xdr:col>
      <xdr:colOff>104775</xdr:colOff>
      <xdr:row>52</xdr:row>
      <xdr:rowOff>24150</xdr:rowOff>
    </xdr:from>
    <xdr:to>
      <xdr:col>11</xdr:col>
      <xdr:colOff>307975</xdr:colOff>
      <xdr:row>55</xdr:row>
      <xdr:rowOff>25339</xdr:rowOff>
    </xdr:to>
    <xdr:cxnSp macro="">
      <xdr:nvCxnSpPr>
        <xdr:cNvPr id="358" name="直線コネクタ 357"/>
        <xdr:cNvCxnSpPr/>
      </xdr:nvCxnSpPr>
      <xdr:spPr>
        <a:xfrm>
          <a:off x="6972300" y="8939550"/>
          <a:ext cx="889000" cy="51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104932</xdr:rowOff>
    </xdr:from>
    <xdr:to>
      <xdr:col>11</xdr:col>
      <xdr:colOff>358775</xdr:colOff>
      <xdr:row>56</xdr:row>
      <xdr:rowOff>35082</xdr:rowOff>
    </xdr:to>
    <xdr:sp macro="" textlink="">
      <xdr:nvSpPr>
        <xdr:cNvPr id="359" name="フローチャート : 判断 358"/>
        <xdr:cNvSpPr/>
      </xdr:nvSpPr>
      <xdr:spPr>
        <a:xfrm>
          <a:off x="7810500" y="9534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26209</xdr:rowOff>
    </xdr:from>
    <xdr:ext cx="534377" cy="259045"/>
    <xdr:sp macro="" textlink="">
      <xdr:nvSpPr>
        <xdr:cNvPr id="360" name="テキスト ボックス 359"/>
        <xdr:cNvSpPr txBox="1"/>
      </xdr:nvSpPr>
      <xdr:spPr>
        <a:xfrm>
          <a:off x="7594111" y="962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92,698</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118207</xdr:rowOff>
    </xdr:from>
    <xdr:to>
      <xdr:col>10</xdr:col>
      <xdr:colOff>155575</xdr:colOff>
      <xdr:row>57</xdr:row>
      <xdr:rowOff>48357</xdr:rowOff>
    </xdr:to>
    <xdr:sp macro="" textlink="">
      <xdr:nvSpPr>
        <xdr:cNvPr id="361" name="フローチャート : 判断 360"/>
        <xdr:cNvSpPr/>
      </xdr:nvSpPr>
      <xdr:spPr>
        <a:xfrm>
          <a:off x="6921500" y="971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39484</xdr:rowOff>
    </xdr:from>
    <xdr:ext cx="534377" cy="259045"/>
    <xdr:sp macro="" textlink="">
      <xdr:nvSpPr>
        <xdr:cNvPr id="362" name="テキスト ボックス 361"/>
        <xdr:cNvSpPr txBox="1"/>
      </xdr:nvSpPr>
      <xdr:spPr>
        <a:xfrm>
          <a:off x="6705111" y="981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80,577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54122</xdr:rowOff>
    </xdr:from>
    <xdr:to>
      <xdr:col>15</xdr:col>
      <xdr:colOff>231775</xdr:colOff>
      <xdr:row>55</xdr:row>
      <xdr:rowOff>155722</xdr:rowOff>
    </xdr:to>
    <xdr:sp macro="" textlink="">
      <xdr:nvSpPr>
        <xdr:cNvPr id="368" name="円/楕円 367"/>
        <xdr:cNvSpPr/>
      </xdr:nvSpPr>
      <xdr:spPr>
        <a:xfrm>
          <a:off x="10426700" y="948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76999</xdr:rowOff>
    </xdr:from>
    <xdr:ext cx="534377" cy="259045"/>
    <xdr:sp macro="" textlink="">
      <xdr:nvSpPr>
        <xdr:cNvPr id="369" name="普通建設事業費該当値テキスト"/>
        <xdr:cNvSpPr txBox="1"/>
      </xdr:nvSpPr>
      <xdr:spPr>
        <a:xfrm>
          <a:off x="10528300" y="933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96,032</a:t>
          </a:r>
          <a:endParaRPr kumimoji="1" lang="ja-JP" altLang="en-US" sz="1000" b="1">
            <a:solidFill>
              <a:srgbClr val="FF0000"/>
            </a:solidFill>
            <a:latin typeface="ＭＳ Ｐゴシック"/>
          </a:endParaRPr>
        </a:p>
      </xdr:txBody>
    </xdr:sp>
    <xdr:clientData/>
  </xdr:oneCellAnchor>
  <xdr:twoCellAnchor>
    <xdr:from>
      <xdr:col>13</xdr:col>
      <xdr:colOff>663575</xdr:colOff>
      <xdr:row>51</xdr:row>
      <xdr:rowOff>1667</xdr:rowOff>
    </xdr:from>
    <xdr:to>
      <xdr:col>14</xdr:col>
      <xdr:colOff>79375</xdr:colOff>
      <xdr:row>51</xdr:row>
      <xdr:rowOff>103267</xdr:rowOff>
    </xdr:to>
    <xdr:sp macro="" textlink="">
      <xdr:nvSpPr>
        <xdr:cNvPr id="370" name="円/楕円 369"/>
        <xdr:cNvSpPr/>
      </xdr:nvSpPr>
      <xdr:spPr>
        <a:xfrm>
          <a:off x="9588500" y="874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49</xdr:row>
      <xdr:rowOff>119794</xdr:rowOff>
    </xdr:from>
    <xdr:ext cx="599010" cy="259045"/>
    <xdr:sp macro="" textlink="">
      <xdr:nvSpPr>
        <xdr:cNvPr id="371" name="テキスト ボックス 370"/>
        <xdr:cNvSpPr txBox="1"/>
      </xdr:nvSpPr>
      <xdr:spPr>
        <a:xfrm>
          <a:off x="9339794" y="8520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144,474</a:t>
          </a:r>
          <a:endParaRPr kumimoji="1" lang="ja-JP" altLang="en-US" sz="1000" b="1">
            <a:solidFill>
              <a:srgbClr val="FF0000"/>
            </a:solidFill>
            <a:latin typeface="ＭＳ Ｐゴシック"/>
          </a:endParaRPr>
        </a:p>
      </xdr:txBody>
    </xdr:sp>
    <xdr:clientData/>
  </xdr:oneCellAnchor>
  <xdr:twoCellAnchor>
    <xdr:from>
      <xdr:col>12</xdr:col>
      <xdr:colOff>460375</xdr:colOff>
      <xdr:row>49</xdr:row>
      <xdr:rowOff>148336</xdr:rowOff>
    </xdr:from>
    <xdr:to>
      <xdr:col>12</xdr:col>
      <xdr:colOff>561975</xdr:colOff>
      <xdr:row>50</xdr:row>
      <xdr:rowOff>78486</xdr:rowOff>
    </xdr:to>
    <xdr:sp macro="" textlink="">
      <xdr:nvSpPr>
        <xdr:cNvPr id="372" name="円/楕円 371"/>
        <xdr:cNvSpPr/>
      </xdr:nvSpPr>
      <xdr:spPr>
        <a:xfrm>
          <a:off x="8699500" y="854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48</xdr:row>
      <xdr:rowOff>95013</xdr:rowOff>
    </xdr:from>
    <xdr:ext cx="599010" cy="259045"/>
    <xdr:sp macro="" textlink="">
      <xdr:nvSpPr>
        <xdr:cNvPr id="373" name="テキスト ボックス 372"/>
        <xdr:cNvSpPr txBox="1"/>
      </xdr:nvSpPr>
      <xdr:spPr>
        <a:xfrm>
          <a:off x="8450794" y="832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157,350</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145989</xdr:rowOff>
    </xdr:from>
    <xdr:to>
      <xdr:col>11</xdr:col>
      <xdr:colOff>358775</xdr:colOff>
      <xdr:row>55</xdr:row>
      <xdr:rowOff>76139</xdr:rowOff>
    </xdr:to>
    <xdr:sp macro="" textlink="">
      <xdr:nvSpPr>
        <xdr:cNvPr id="374" name="円/楕円 373"/>
        <xdr:cNvSpPr/>
      </xdr:nvSpPr>
      <xdr:spPr>
        <a:xfrm>
          <a:off x="7810500" y="940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53</xdr:row>
      <xdr:rowOff>92666</xdr:rowOff>
    </xdr:from>
    <xdr:ext cx="599010" cy="259045"/>
    <xdr:sp macro="" textlink="">
      <xdr:nvSpPr>
        <xdr:cNvPr id="375" name="テキスト ボックス 374"/>
        <xdr:cNvSpPr txBox="1"/>
      </xdr:nvSpPr>
      <xdr:spPr>
        <a:xfrm>
          <a:off x="7561794" y="9179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101,254</a:t>
          </a:r>
          <a:endParaRPr kumimoji="1" lang="ja-JP" altLang="en-US" sz="1000" b="1">
            <a:solidFill>
              <a:srgbClr val="FF0000"/>
            </a:solidFill>
            <a:latin typeface="ＭＳ Ｐゴシック"/>
          </a:endParaRPr>
        </a:p>
      </xdr:txBody>
    </xdr:sp>
    <xdr:clientData/>
  </xdr:oneCellAnchor>
  <xdr:twoCellAnchor>
    <xdr:from>
      <xdr:col>10</xdr:col>
      <xdr:colOff>53975</xdr:colOff>
      <xdr:row>51</xdr:row>
      <xdr:rowOff>144800</xdr:rowOff>
    </xdr:from>
    <xdr:to>
      <xdr:col>10</xdr:col>
      <xdr:colOff>155575</xdr:colOff>
      <xdr:row>52</xdr:row>
      <xdr:rowOff>74950</xdr:rowOff>
    </xdr:to>
    <xdr:sp macro="" textlink="">
      <xdr:nvSpPr>
        <xdr:cNvPr id="376" name="円/楕円 375"/>
        <xdr:cNvSpPr/>
      </xdr:nvSpPr>
      <xdr:spPr>
        <a:xfrm>
          <a:off x="6921500" y="888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50</xdr:row>
      <xdr:rowOff>91477</xdr:rowOff>
    </xdr:from>
    <xdr:ext cx="599010" cy="259045"/>
    <xdr:sp macro="" textlink="">
      <xdr:nvSpPr>
        <xdr:cNvPr id="377" name="テキスト ボックス 376"/>
        <xdr:cNvSpPr txBox="1"/>
      </xdr:nvSpPr>
      <xdr:spPr>
        <a:xfrm>
          <a:off x="6672794" y="8663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135,082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16,436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36449</xdr:rowOff>
    </xdr:from>
    <xdr:to>
      <xdr:col>15</xdr:col>
      <xdr:colOff>180340</xdr:colOff>
      <xdr:row>78</xdr:row>
      <xdr:rowOff>101943</xdr:rowOff>
    </xdr:to>
    <xdr:cxnSp macro="">
      <xdr:nvCxnSpPr>
        <xdr:cNvPr id="401" name="直線コネクタ 400"/>
        <xdr:cNvCxnSpPr/>
      </xdr:nvCxnSpPr>
      <xdr:spPr>
        <a:xfrm flipV="1">
          <a:off x="10475595" y="12380849"/>
          <a:ext cx="1270" cy="1094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105770</xdr:rowOff>
    </xdr:from>
    <xdr:ext cx="469744" cy="259045"/>
    <xdr:sp macro="" textlink="">
      <xdr:nvSpPr>
        <xdr:cNvPr id="402" name="普通建設事業費 （ うち新規整備　）最小値テキスト"/>
        <xdr:cNvSpPr txBox="1"/>
      </xdr:nvSpPr>
      <xdr:spPr>
        <a:xfrm>
          <a:off x="10528300" y="13478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2,991</a:t>
          </a:r>
          <a:endParaRPr kumimoji="1" lang="ja-JP" altLang="en-US" sz="1000" b="1">
            <a:latin typeface="ＭＳ Ｐゴシック"/>
          </a:endParaRPr>
        </a:p>
      </xdr:txBody>
    </xdr:sp>
    <xdr:clientData/>
  </xdr:oneCellAnchor>
  <xdr:twoCellAnchor>
    <xdr:from>
      <xdr:col>15</xdr:col>
      <xdr:colOff>92075</xdr:colOff>
      <xdr:row>78</xdr:row>
      <xdr:rowOff>101943</xdr:rowOff>
    </xdr:from>
    <xdr:to>
      <xdr:col>15</xdr:col>
      <xdr:colOff>269875</xdr:colOff>
      <xdr:row>78</xdr:row>
      <xdr:rowOff>101943</xdr:rowOff>
    </xdr:to>
    <xdr:cxnSp macro="">
      <xdr:nvCxnSpPr>
        <xdr:cNvPr id="403" name="直線コネクタ 402"/>
        <xdr:cNvCxnSpPr/>
      </xdr:nvCxnSpPr>
      <xdr:spPr>
        <a:xfrm>
          <a:off x="10388600" y="13475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154576</xdr:rowOff>
    </xdr:from>
    <xdr:ext cx="534377" cy="259045"/>
    <xdr:sp macro="" textlink="">
      <xdr:nvSpPr>
        <xdr:cNvPr id="404" name="普通建設事業費 （ うち新規整備　）最大値テキスト"/>
        <xdr:cNvSpPr txBox="1"/>
      </xdr:nvSpPr>
      <xdr:spPr>
        <a:xfrm>
          <a:off x="10528300" y="1215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31,710</a:t>
          </a:r>
          <a:endParaRPr kumimoji="1" lang="ja-JP" altLang="en-US" sz="1000" b="1">
            <a:latin typeface="ＭＳ Ｐゴシック"/>
          </a:endParaRPr>
        </a:p>
      </xdr:txBody>
    </xdr:sp>
    <xdr:clientData/>
  </xdr:oneCellAnchor>
  <xdr:twoCellAnchor>
    <xdr:from>
      <xdr:col>15</xdr:col>
      <xdr:colOff>92075</xdr:colOff>
      <xdr:row>72</xdr:row>
      <xdr:rowOff>36449</xdr:rowOff>
    </xdr:from>
    <xdr:to>
      <xdr:col>15</xdr:col>
      <xdr:colOff>269875</xdr:colOff>
      <xdr:row>72</xdr:row>
      <xdr:rowOff>36449</xdr:rowOff>
    </xdr:to>
    <xdr:cxnSp macro="">
      <xdr:nvCxnSpPr>
        <xdr:cNvPr id="405" name="直線コネクタ 404"/>
        <xdr:cNvCxnSpPr/>
      </xdr:nvCxnSpPr>
      <xdr:spPr>
        <a:xfrm>
          <a:off x="10388600" y="1238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51842</xdr:rowOff>
    </xdr:from>
    <xdr:to>
      <xdr:col>15</xdr:col>
      <xdr:colOff>180975</xdr:colOff>
      <xdr:row>78</xdr:row>
      <xdr:rowOff>59004</xdr:rowOff>
    </xdr:to>
    <xdr:cxnSp macro="">
      <xdr:nvCxnSpPr>
        <xdr:cNvPr id="406" name="直線コネクタ 405"/>
        <xdr:cNvCxnSpPr/>
      </xdr:nvCxnSpPr>
      <xdr:spPr>
        <a:xfrm>
          <a:off x="9639300" y="13253492"/>
          <a:ext cx="838200" cy="178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99928</xdr:rowOff>
    </xdr:from>
    <xdr:ext cx="534377" cy="259045"/>
    <xdr:sp macro="" textlink="">
      <xdr:nvSpPr>
        <xdr:cNvPr id="407" name="普通建設事業費 （ うち新規整備　）平均値テキスト"/>
        <xdr:cNvSpPr txBox="1"/>
      </xdr:nvSpPr>
      <xdr:spPr>
        <a:xfrm>
          <a:off x="10528300" y="12958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11,311</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77051</xdr:rowOff>
    </xdr:from>
    <xdr:to>
      <xdr:col>15</xdr:col>
      <xdr:colOff>231775</xdr:colOff>
      <xdr:row>77</xdr:row>
      <xdr:rowOff>7201</xdr:rowOff>
    </xdr:to>
    <xdr:sp macro="" textlink="">
      <xdr:nvSpPr>
        <xdr:cNvPr id="408" name="フローチャート : 判断 407"/>
        <xdr:cNvSpPr/>
      </xdr:nvSpPr>
      <xdr:spPr>
        <a:xfrm>
          <a:off x="10426700" y="13107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147473</xdr:rowOff>
    </xdr:from>
    <xdr:to>
      <xdr:col>14</xdr:col>
      <xdr:colOff>28575</xdr:colOff>
      <xdr:row>77</xdr:row>
      <xdr:rowOff>51842</xdr:rowOff>
    </xdr:to>
    <xdr:cxnSp macro="">
      <xdr:nvCxnSpPr>
        <xdr:cNvPr id="409" name="直線コネクタ 408"/>
        <xdr:cNvCxnSpPr/>
      </xdr:nvCxnSpPr>
      <xdr:spPr>
        <a:xfrm>
          <a:off x="8750300" y="13177673"/>
          <a:ext cx="889000" cy="7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70</xdr:row>
      <xdr:rowOff>171386</xdr:rowOff>
    </xdr:from>
    <xdr:to>
      <xdr:col>14</xdr:col>
      <xdr:colOff>79375</xdr:colOff>
      <xdr:row>71</xdr:row>
      <xdr:rowOff>101536</xdr:rowOff>
    </xdr:to>
    <xdr:sp macro="" textlink="">
      <xdr:nvSpPr>
        <xdr:cNvPr id="410" name="フローチャート : 判断 409"/>
        <xdr:cNvSpPr/>
      </xdr:nvSpPr>
      <xdr:spPr>
        <a:xfrm>
          <a:off x="9588500" y="12172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69</xdr:row>
      <xdr:rowOff>118063</xdr:rowOff>
    </xdr:from>
    <xdr:ext cx="534377" cy="259045"/>
    <xdr:sp macro="" textlink="">
      <xdr:nvSpPr>
        <xdr:cNvPr id="411" name="テキスト ボックス 410"/>
        <xdr:cNvSpPr txBox="1"/>
      </xdr:nvSpPr>
      <xdr:spPr>
        <a:xfrm>
          <a:off x="9372111" y="1194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35,835</a:t>
          </a:r>
          <a:endParaRPr kumimoji="1" lang="ja-JP" altLang="en-US" sz="1000" b="1">
            <a:solidFill>
              <a:srgbClr val="000080"/>
            </a:solidFill>
            <a:latin typeface="ＭＳ Ｐゴシック"/>
          </a:endParaRPr>
        </a:p>
      </xdr:txBody>
    </xdr:sp>
    <xdr:clientData/>
  </xdr:oneCellAnchor>
  <xdr:twoCellAnchor>
    <xdr:from>
      <xdr:col>12</xdr:col>
      <xdr:colOff>460375</xdr:colOff>
      <xdr:row>74</xdr:row>
      <xdr:rowOff>142811</xdr:rowOff>
    </xdr:from>
    <xdr:to>
      <xdr:col>12</xdr:col>
      <xdr:colOff>561975</xdr:colOff>
      <xdr:row>75</xdr:row>
      <xdr:rowOff>72961</xdr:rowOff>
    </xdr:to>
    <xdr:sp macro="" textlink="">
      <xdr:nvSpPr>
        <xdr:cNvPr id="412" name="フローチャート : 判断 411"/>
        <xdr:cNvSpPr/>
      </xdr:nvSpPr>
      <xdr:spPr>
        <a:xfrm>
          <a:off x="8699500" y="12830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89488</xdr:rowOff>
    </xdr:from>
    <xdr:ext cx="534377" cy="259045"/>
    <xdr:sp macro="" textlink="">
      <xdr:nvSpPr>
        <xdr:cNvPr id="413" name="テキスト ボックス 412"/>
        <xdr:cNvSpPr txBox="1"/>
      </xdr:nvSpPr>
      <xdr:spPr>
        <a:xfrm>
          <a:off x="8483111" y="12605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18,585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8204</xdr:rowOff>
    </xdr:from>
    <xdr:to>
      <xdr:col>15</xdr:col>
      <xdr:colOff>231775</xdr:colOff>
      <xdr:row>78</xdr:row>
      <xdr:rowOff>109804</xdr:rowOff>
    </xdr:to>
    <xdr:sp macro="" textlink="">
      <xdr:nvSpPr>
        <xdr:cNvPr id="419" name="円/楕円 418"/>
        <xdr:cNvSpPr/>
      </xdr:nvSpPr>
      <xdr:spPr>
        <a:xfrm>
          <a:off x="10426700" y="133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94581</xdr:rowOff>
    </xdr:from>
    <xdr:ext cx="469744" cy="259045"/>
    <xdr:sp macro="" textlink="">
      <xdr:nvSpPr>
        <xdr:cNvPr id="420" name="普通建設事業費 （ うち新規整備　）該当値テキスト"/>
        <xdr:cNvSpPr txBox="1"/>
      </xdr:nvSpPr>
      <xdr:spPr>
        <a:xfrm>
          <a:off x="10528300" y="13296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4,118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1042</xdr:rowOff>
    </xdr:from>
    <xdr:to>
      <xdr:col>14</xdr:col>
      <xdr:colOff>79375</xdr:colOff>
      <xdr:row>77</xdr:row>
      <xdr:rowOff>102642</xdr:rowOff>
    </xdr:to>
    <xdr:sp macro="" textlink="">
      <xdr:nvSpPr>
        <xdr:cNvPr id="421" name="円/楕円 420"/>
        <xdr:cNvSpPr/>
      </xdr:nvSpPr>
      <xdr:spPr>
        <a:xfrm>
          <a:off x="9588500" y="1320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93769</xdr:rowOff>
    </xdr:from>
    <xdr:ext cx="469744" cy="259045"/>
    <xdr:sp macro="" textlink="">
      <xdr:nvSpPr>
        <xdr:cNvPr id="422" name="テキスト ボックス 421"/>
        <xdr:cNvSpPr txBox="1"/>
      </xdr:nvSpPr>
      <xdr:spPr>
        <a:xfrm>
          <a:off x="9404427" y="13295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8,806</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96673</xdr:rowOff>
    </xdr:from>
    <xdr:to>
      <xdr:col>12</xdr:col>
      <xdr:colOff>561975</xdr:colOff>
      <xdr:row>77</xdr:row>
      <xdr:rowOff>26823</xdr:rowOff>
    </xdr:to>
    <xdr:sp macro="" textlink="">
      <xdr:nvSpPr>
        <xdr:cNvPr id="423" name="円/楕円 422"/>
        <xdr:cNvSpPr/>
      </xdr:nvSpPr>
      <xdr:spPr>
        <a:xfrm>
          <a:off x="8699500" y="1312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17950</xdr:rowOff>
    </xdr:from>
    <xdr:ext cx="534377" cy="259045"/>
    <xdr:sp macro="" textlink="">
      <xdr:nvSpPr>
        <xdr:cNvPr id="424" name="テキスト ボックス 423"/>
        <xdr:cNvSpPr txBox="1"/>
      </xdr:nvSpPr>
      <xdr:spPr>
        <a:xfrm>
          <a:off x="8483111" y="1321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10,796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35" name="テキスト ボックス 43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37" name="テキスト ボックス 43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1" name="テキスト ボックス 44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3" name="テキスト ボックス 44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5" name="テキスト ボックス 44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94</xdr:row>
      <xdr:rowOff>33959</xdr:rowOff>
    </xdr:from>
    <xdr:to>
      <xdr:col>15</xdr:col>
      <xdr:colOff>180340</xdr:colOff>
      <xdr:row>99</xdr:row>
      <xdr:rowOff>94831</xdr:rowOff>
    </xdr:to>
    <xdr:cxnSp macro="">
      <xdr:nvCxnSpPr>
        <xdr:cNvPr id="449" name="直線コネクタ 448"/>
        <xdr:cNvCxnSpPr/>
      </xdr:nvCxnSpPr>
      <xdr:spPr>
        <a:xfrm flipV="1">
          <a:off x="10475595" y="16150259"/>
          <a:ext cx="1270" cy="918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98658</xdr:rowOff>
    </xdr:from>
    <xdr:ext cx="534377" cy="259045"/>
    <xdr:sp macro="" textlink="">
      <xdr:nvSpPr>
        <xdr:cNvPr id="450" name="普通建設事業費 （ うち更新整備　）最小値テキスト"/>
        <xdr:cNvSpPr txBox="1"/>
      </xdr:nvSpPr>
      <xdr:spPr>
        <a:xfrm>
          <a:off x="10528300" y="1707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26,033</a:t>
          </a:r>
          <a:endParaRPr kumimoji="1" lang="ja-JP" altLang="en-US" sz="1000" b="1">
            <a:latin typeface="ＭＳ Ｐゴシック"/>
          </a:endParaRPr>
        </a:p>
      </xdr:txBody>
    </xdr:sp>
    <xdr:clientData/>
  </xdr:oneCellAnchor>
  <xdr:twoCellAnchor>
    <xdr:from>
      <xdr:col>15</xdr:col>
      <xdr:colOff>92075</xdr:colOff>
      <xdr:row>99</xdr:row>
      <xdr:rowOff>94831</xdr:rowOff>
    </xdr:from>
    <xdr:to>
      <xdr:col>15</xdr:col>
      <xdr:colOff>269875</xdr:colOff>
      <xdr:row>99</xdr:row>
      <xdr:rowOff>94831</xdr:rowOff>
    </xdr:to>
    <xdr:cxnSp macro="">
      <xdr:nvCxnSpPr>
        <xdr:cNvPr id="451" name="直線コネクタ 450"/>
        <xdr:cNvCxnSpPr/>
      </xdr:nvCxnSpPr>
      <xdr:spPr>
        <a:xfrm>
          <a:off x="10388600" y="1706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92</xdr:row>
      <xdr:rowOff>152086</xdr:rowOff>
    </xdr:from>
    <xdr:ext cx="534377" cy="259045"/>
    <xdr:sp macro="" textlink="">
      <xdr:nvSpPr>
        <xdr:cNvPr id="452" name="普通建設事業費 （ うち更新整備　）最大値テキスト"/>
        <xdr:cNvSpPr txBox="1"/>
      </xdr:nvSpPr>
      <xdr:spPr>
        <a:xfrm>
          <a:off x="10528300" y="15925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98,326</a:t>
          </a:r>
          <a:endParaRPr kumimoji="1" lang="ja-JP" altLang="en-US" sz="1000" b="1">
            <a:latin typeface="ＭＳ Ｐゴシック"/>
          </a:endParaRPr>
        </a:p>
      </xdr:txBody>
    </xdr:sp>
    <xdr:clientData/>
  </xdr:oneCellAnchor>
  <xdr:twoCellAnchor>
    <xdr:from>
      <xdr:col>15</xdr:col>
      <xdr:colOff>92075</xdr:colOff>
      <xdr:row>94</xdr:row>
      <xdr:rowOff>33959</xdr:rowOff>
    </xdr:from>
    <xdr:to>
      <xdr:col>15</xdr:col>
      <xdr:colOff>269875</xdr:colOff>
      <xdr:row>94</xdr:row>
      <xdr:rowOff>33959</xdr:rowOff>
    </xdr:to>
    <xdr:cxnSp macro="">
      <xdr:nvCxnSpPr>
        <xdr:cNvPr id="453" name="直線コネクタ 452"/>
        <xdr:cNvCxnSpPr/>
      </xdr:nvCxnSpPr>
      <xdr:spPr>
        <a:xfrm>
          <a:off x="10388600" y="16150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91</xdr:row>
      <xdr:rowOff>125603</xdr:rowOff>
    </xdr:from>
    <xdr:to>
      <xdr:col>15</xdr:col>
      <xdr:colOff>180975</xdr:colOff>
      <xdr:row>95</xdr:row>
      <xdr:rowOff>76518</xdr:rowOff>
    </xdr:to>
    <xdr:cxnSp macro="">
      <xdr:nvCxnSpPr>
        <xdr:cNvPr id="454" name="直線コネクタ 453"/>
        <xdr:cNvCxnSpPr/>
      </xdr:nvCxnSpPr>
      <xdr:spPr>
        <a:xfrm>
          <a:off x="9639300" y="15727553"/>
          <a:ext cx="838200" cy="636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149979</xdr:rowOff>
    </xdr:from>
    <xdr:ext cx="534377" cy="259045"/>
    <xdr:sp macro="" textlink="">
      <xdr:nvSpPr>
        <xdr:cNvPr id="455" name="普通建設事業費 （ うち更新整備　）平均値テキスト"/>
        <xdr:cNvSpPr txBox="1"/>
      </xdr:nvSpPr>
      <xdr:spPr>
        <a:xfrm>
          <a:off x="10528300" y="16609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56,492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102</xdr:rowOff>
    </xdr:from>
    <xdr:to>
      <xdr:col>15</xdr:col>
      <xdr:colOff>231775</xdr:colOff>
      <xdr:row>97</xdr:row>
      <xdr:rowOff>101702</xdr:rowOff>
    </xdr:to>
    <xdr:sp macro="" textlink="">
      <xdr:nvSpPr>
        <xdr:cNvPr id="456" name="フローチャート : 判断 455"/>
        <xdr:cNvSpPr/>
      </xdr:nvSpPr>
      <xdr:spPr>
        <a:xfrm>
          <a:off x="10426700" y="1663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90</xdr:row>
      <xdr:rowOff>153352</xdr:rowOff>
    </xdr:from>
    <xdr:to>
      <xdr:col>14</xdr:col>
      <xdr:colOff>28575</xdr:colOff>
      <xdr:row>91</xdr:row>
      <xdr:rowOff>125603</xdr:rowOff>
    </xdr:to>
    <xdr:cxnSp macro="">
      <xdr:nvCxnSpPr>
        <xdr:cNvPr id="457" name="直線コネクタ 456"/>
        <xdr:cNvCxnSpPr/>
      </xdr:nvCxnSpPr>
      <xdr:spPr>
        <a:xfrm>
          <a:off x="8750300" y="15583852"/>
          <a:ext cx="889000" cy="14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49504</xdr:rowOff>
    </xdr:from>
    <xdr:to>
      <xdr:col>14</xdr:col>
      <xdr:colOff>79375</xdr:colOff>
      <xdr:row>98</xdr:row>
      <xdr:rowOff>151104</xdr:rowOff>
    </xdr:to>
    <xdr:sp macro="" textlink="">
      <xdr:nvSpPr>
        <xdr:cNvPr id="458" name="フローチャート : 判断 457"/>
        <xdr:cNvSpPr/>
      </xdr:nvSpPr>
      <xdr:spPr>
        <a:xfrm>
          <a:off x="9588500" y="1685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142231</xdr:rowOff>
    </xdr:from>
    <xdr:ext cx="534377" cy="259045"/>
    <xdr:sp macro="" textlink="">
      <xdr:nvSpPr>
        <xdr:cNvPr id="459" name="テキスト ボックス 458"/>
        <xdr:cNvSpPr txBox="1"/>
      </xdr:nvSpPr>
      <xdr:spPr>
        <a:xfrm>
          <a:off x="9372111" y="1694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39,102</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115660</xdr:rowOff>
    </xdr:from>
    <xdr:to>
      <xdr:col>12</xdr:col>
      <xdr:colOff>561975</xdr:colOff>
      <xdr:row>98</xdr:row>
      <xdr:rowOff>45810</xdr:rowOff>
    </xdr:to>
    <xdr:sp macro="" textlink="">
      <xdr:nvSpPr>
        <xdr:cNvPr id="460" name="フローチャート : 判断 459"/>
        <xdr:cNvSpPr/>
      </xdr:nvSpPr>
      <xdr:spPr>
        <a:xfrm>
          <a:off x="8699500" y="1674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36937</xdr:rowOff>
    </xdr:from>
    <xdr:ext cx="534377" cy="259045"/>
    <xdr:sp macro="" textlink="">
      <xdr:nvSpPr>
        <xdr:cNvPr id="461" name="テキスト ボックス 460"/>
        <xdr:cNvSpPr txBox="1"/>
      </xdr:nvSpPr>
      <xdr:spPr>
        <a:xfrm>
          <a:off x="8483111" y="16839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25718</xdr:rowOff>
    </xdr:from>
    <xdr:to>
      <xdr:col>15</xdr:col>
      <xdr:colOff>231775</xdr:colOff>
      <xdr:row>95</xdr:row>
      <xdr:rowOff>127318</xdr:rowOff>
    </xdr:to>
    <xdr:sp macro="" textlink="">
      <xdr:nvSpPr>
        <xdr:cNvPr id="467" name="円/楕円 466"/>
        <xdr:cNvSpPr/>
      </xdr:nvSpPr>
      <xdr:spPr>
        <a:xfrm>
          <a:off x="10426700" y="1631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48595</xdr:rowOff>
    </xdr:from>
    <xdr:ext cx="534377" cy="259045"/>
    <xdr:sp macro="" textlink="">
      <xdr:nvSpPr>
        <xdr:cNvPr id="468" name="普通建設事業費 （ うち更新整備　）該当値テキスト"/>
        <xdr:cNvSpPr txBox="1"/>
      </xdr:nvSpPr>
      <xdr:spPr>
        <a:xfrm>
          <a:off x="10528300" y="1616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81,475</a:t>
          </a:r>
          <a:endParaRPr kumimoji="1" lang="ja-JP" altLang="en-US" sz="1000" b="1">
            <a:solidFill>
              <a:srgbClr val="FF0000"/>
            </a:solidFill>
            <a:latin typeface="ＭＳ Ｐゴシック"/>
          </a:endParaRPr>
        </a:p>
      </xdr:txBody>
    </xdr:sp>
    <xdr:clientData/>
  </xdr:oneCellAnchor>
  <xdr:twoCellAnchor>
    <xdr:from>
      <xdr:col>13</xdr:col>
      <xdr:colOff>663575</xdr:colOff>
      <xdr:row>91</xdr:row>
      <xdr:rowOff>74803</xdr:rowOff>
    </xdr:from>
    <xdr:to>
      <xdr:col>14</xdr:col>
      <xdr:colOff>79375</xdr:colOff>
      <xdr:row>92</xdr:row>
      <xdr:rowOff>4953</xdr:rowOff>
    </xdr:to>
    <xdr:sp macro="" textlink="">
      <xdr:nvSpPr>
        <xdr:cNvPr id="469" name="円/楕円 468"/>
        <xdr:cNvSpPr/>
      </xdr:nvSpPr>
      <xdr:spPr>
        <a:xfrm>
          <a:off x="9588500" y="1567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90</xdr:row>
      <xdr:rowOff>21480</xdr:rowOff>
    </xdr:from>
    <xdr:ext cx="599010" cy="259045"/>
    <xdr:sp macro="" textlink="">
      <xdr:nvSpPr>
        <xdr:cNvPr id="470" name="テキスト ボックス 469"/>
        <xdr:cNvSpPr txBox="1"/>
      </xdr:nvSpPr>
      <xdr:spPr>
        <a:xfrm>
          <a:off x="9339794" y="15451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131,610</a:t>
          </a:r>
          <a:endParaRPr kumimoji="1" lang="ja-JP" altLang="en-US" sz="1000" b="1">
            <a:solidFill>
              <a:srgbClr val="FF0000"/>
            </a:solidFill>
            <a:latin typeface="ＭＳ Ｐゴシック"/>
          </a:endParaRPr>
        </a:p>
      </xdr:txBody>
    </xdr:sp>
    <xdr:clientData/>
  </xdr:oneCellAnchor>
  <xdr:twoCellAnchor>
    <xdr:from>
      <xdr:col>12</xdr:col>
      <xdr:colOff>460375</xdr:colOff>
      <xdr:row>90</xdr:row>
      <xdr:rowOff>102552</xdr:rowOff>
    </xdr:from>
    <xdr:to>
      <xdr:col>12</xdr:col>
      <xdr:colOff>561975</xdr:colOff>
      <xdr:row>91</xdr:row>
      <xdr:rowOff>32702</xdr:rowOff>
    </xdr:to>
    <xdr:sp macro="" textlink="">
      <xdr:nvSpPr>
        <xdr:cNvPr id="471" name="円/楕円 470"/>
        <xdr:cNvSpPr/>
      </xdr:nvSpPr>
      <xdr:spPr>
        <a:xfrm>
          <a:off x="8699500" y="1553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89</xdr:row>
      <xdr:rowOff>49229</xdr:rowOff>
    </xdr:from>
    <xdr:ext cx="599010" cy="259045"/>
    <xdr:sp macro="" textlink="">
      <xdr:nvSpPr>
        <xdr:cNvPr id="472" name="テキスト ボックス 471"/>
        <xdr:cNvSpPr txBox="1"/>
      </xdr:nvSpPr>
      <xdr:spPr>
        <a:xfrm>
          <a:off x="8450794" y="15308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142,925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3" name="正方形/長方形 47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4" name="正方形/長方形 47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5" name="正方形/長方形 47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6" name="正方形/長方形 47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7" name="正方形/長方形 47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8" name="正方形/長方形 47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9" name="正方形/長方形 47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0" name="正方形/長方形 47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1" name="テキスト ボックス 48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2" name="直線コネクタ 48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3" name="直線コネクタ 48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4" name="テキスト ボックス 48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5" name="直線コネクタ 48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35</xdr:row>
      <xdr:rowOff>54627</xdr:rowOff>
    </xdr:from>
    <xdr:ext cx="467179" cy="259045"/>
    <xdr:sp macro="" textlink="">
      <xdr:nvSpPr>
        <xdr:cNvPr id="486" name="テキスト ボックス 485"/>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7" name="直線コネクタ 48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8" name="テキスト ボックス 48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9" name="直線コネクタ 48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90" name="テキスト ボックス 48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1" name="直線コネクタ 49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2" name="テキスト ボックス 49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72857</xdr:rowOff>
    </xdr:from>
    <xdr:to>
      <xdr:col>23</xdr:col>
      <xdr:colOff>516889</xdr:colOff>
      <xdr:row>38</xdr:row>
      <xdr:rowOff>118394</xdr:rowOff>
    </xdr:to>
    <xdr:cxnSp macro="">
      <xdr:nvCxnSpPr>
        <xdr:cNvPr id="494" name="直線コネクタ 493"/>
        <xdr:cNvCxnSpPr/>
      </xdr:nvCxnSpPr>
      <xdr:spPr>
        <a:xfrm flipV="1">
          <a:off x="16317595" y="5216357"/>
          <a:ext cx="1269" cy="141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122221</xdr:rowOff>
    </xdr:from>
    <xdr:ext cx="378565" cy="259045"/>
    <xdr:sp macro="" textlink="">
      <xdr:nvSpPr>
        <xdr:cNvPr id="495" name="災害復旧事業費最小値テキスト"/>
        <xdr:cNvSpPr txBox="1"/>
      </xdr:nvSpPr>
      <xdr:spPr>
        <a:xfrm>
          <a:off x="16370300" y="6637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a:t>
          </a:r>
          <a:endParaRPr kumimoji="1" lang="ja-JP" altLang="en-US" sz="1000" b="1">
            <a:latin typeface="ＭＳ Ｐゴシック"/>
          </a:endParaRPr>
        </a:p>
      </xdr:txBody>
    </xdr:sp>
    <xdr:clientData/>
  </xdr:oneCellAnchor>
  <xdr:twoCellAnchor>
    <xdr:from>
      <xdr:col>23</xdr:col>
      <xdr:colOff>428625</xdr:colOff>
      <xdr:row>38</xdr:row>
      <xdr:rowOff>118394</xdr:rowOff>
    </xdr:from>
    <xdr:to>
      <xdr:col>23</xdr:col>
      <xdr:colOff>606425</xdr:colOff>
      <xdr:row>38</xdr:row>
      <xdr:rowOff>118394</xdr:rowOff>
    </xdr:to>
    <xdr:cxnSp macro="">
      <xdr:nvCxnSpPr>
        <xdr:cNvPr id="496" name="直線コネクタ 495"/>
        <xdr:cNvCxnSpPr/>
      </xdr:nvCxnSpPr>
      <xdr:spPr>
        <a:xfrm>
          <a:off x="16230600" y="6633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19534</xdr:rowOff>
    </xdr:from>
    <xdr:ext cx="534377" cy="259045"/>
    <xdr:sp macro="" textlink="">
      <xdr:nvSpPr>
        <xdr:cNvPr id="497" name="災害復旧事業費最大値テキスト"/>
        <xdr:cNvSpPr txBox="1"/>
      </xdr:nvSpPr>
      <xdr:spPr>
        <a:xfrm>
          <a:off x="16370300" y="4991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15,731</a:t>
          </a:r>
          <a:endParaRPr kumimoji="1" lang="ja-JP" altLang="en-US" sz="1000" b="1">
            <a:latin typeface="ＭＳ Ｐゴシック"/>
          </a:endParaRPr>
        </a:p>
      </xdr:txBody>
    </xdr:sp>
    <xdr:clientData/>
  </xdr:oneCellAnchor>
  <xdr:twoCellAnchor>
    <xdr:from>
      <xdr:col>23</xdr:col>
      <xdr:colOff>428625</xdr:colOff>
      <xdr:row>30</xdr:row>
      <xdr:rowOff>72857</xdr:rowOff>
    </xdr:from>
    <xdr:to>
      <xdr:col>23</xdr:col>
      <xdr:colOff>606425</xdr:colOff>
      <xdr:row>30</xdr:row>
      <xdr:rowOff>72857</xdr:rowOff>
    </xdr:to>
    <xdr:cxnSp macro="">
      <xdr:nvCxnSpPr>
        <xdr:cNvPr id="498" name="直線コネクタ 497"/>
        <xdr:cNvCxnSpPr/>
      </xdr:nvCxnSpPr>
      <xdr:spPr>
        <a:xfrm>
          <a:off x="16230600" y="5216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96632</xdr:rowOff>
    </xdr:from>
    <xdr:to>
      <xdr:col>23</xdr:col>
      <xdr:colOff>517525</xdr:colOff>
      <xdr:row>38</xdr:row>
      <xdr:rowOff>117937</xdr:rowOff>
    </xdr:to>
    <xdr:cxnSp macro="">
      <xdr:nvCxnSpPr>
        <xdr:cNvPr id="499" name="直線コネクタ 498"/>
        <xdr:cNvCxnSpPr/>
      </xdr:nvCxnSpPr>
      <xdr:spPr>
        <a:xfrm>
          <a:off x="15481300" y="6611732"/>
          <a:ext cx="838200" cy="21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37436</xdr:rowOff>
    </xdr:from>
    <xdr:ext cx="469744" cy="259045"/>
    <xdr:sp macro="" textlink="">
      <xdr:nvSpPr>
        <xdr:cNvPr id="500" name="災害復旧事業費平均値テキスト"/>
        <xdr:cNvSpPr txBox="1"/>
      </xdr:nvSpPr>
      <xdr:spPr>
        <a:xfrm>
          <a:off x="16370300" y="6038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4,563</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14559</xdr:rowOff>
    </xdr:from>
    <xdr:to>
      <xdr:col>23</xdr:col>
      <xdr:colOff>568325</xdr:colOff>
      <xdr:row>36</xdr:row>
      <xdr:rowOff>116159</xdr:rowOff>
    </xdr:to>
    <xdr:sp macro="" textlink="">
      <xdr:nvSpPr>
        <xdr:cNvPr id="501" name="フローチャート : 判断 500"/>
        <xdr:cNvSpPr/>
      </xdr:nvSpPr>
      <xdr:spPr>
        <a:xfrm>
          <a:off x="16268700" y="6186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57679</xdr:rowOff>
    </xdr:from>
    <xdr:to>
      <xdr:col>22</xdr:col>
      <xdr:colOff>365125</xdr:colOff>
      <xdr:row>38</xdr:row>
      <xdr:rowOff>96632</xdr:rowOff>
    </xdr:to>
    <xdr:cxnSp macro="">
      <xdr:nvCxnSpPr>
        <xdr:cNvPr id="502" name="直線コネクタ 501"/>
        <xdr:cNvCxnSpPr/>
      </xdr:nvCxnSpPr>
      <xdr:spPr>
        <a:xfrm>
          <a:off x="14592300" y="6572779"/>
          <a:ext cx="889000" cy="3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84968</xdr:rowOff>
    </xdr:from>
    <xdr:to>
      <xdr:col>22</xdr:col>
      <xdr:colOff>415925</xdr:colOff>
      <xdr:row>37</xdr:row>
      <xdr:rowOff>15118</xdr:rowOff>
    </xdr:to>
    <xdr:sp macro="" textlink="">
      <xdr:nvSpPr>
        <xdr:cNvPr id="503" name="フローチャート : 判断 502"/>
        <xdr:cNvSpPr/>
      </xdr:nvSpPr>
      <xdr:spPr>
        <a:xfrm>
          <a:off x="15430500" y="6257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35</xdr:row>
      <xdr:rowOff>31645</xdr:rowOff>
    </xdr:from>
    <xdr:ext cx="469744" cy="259045"/>
    <xdr:sp macro="" textlink="">
      <xdr:nvSpPr>
        <xdr:cNvPr id="504" name="テキスト ボックス 503"/>
        <xdr:cNvSpPr txBox="1"/>
      </xdr:nvSpPr>
      <xdr:spPr>
        <a:xfrm>
          <a:off x="15246427" y="6032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3,793</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57679</xdr:rowOff>
    </xdr:from>
    <xdr:to>
      <xdr:col>21</xdr:col>
      <xdr:colOff>161925</xdr:colOff>
      <xdr:row>38</xdr:row>
      <xdr:rowOff>100289</xdr:rowOff>
    </xdr:to>
    <xdr:cxnSp macro="">
      <xdr:nvCxnSpPr>
        <xdr:cNvPr id="505" name="直線コネクタ 504"/>
        <xdr:cNvCxnSpPr/>
      </xdr:nvCxnSpPr>
      <xdr:spPr>
        <a:xfrm flipV="1">
          <a:off x="13703300" y="6572779"/>
          <a:ext cx="889000" cy="42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16297</xdr:rowOff>
    </xdr:from>
    <xdr:to>
      <xdr:col>21</xdr:col>
      <xdr:colOff>212725</xdr:colOff>
      <xdr:row>37</xdr:row>
      <xdr:rowOff>117897</xdr:rowOff>
    </xdr:to>
    <xdr:sp macro="" textlink="">
      <xdr:nvSpPr>
        <xdr:cNvPr id="506" name="フローチャート : 判断 505"/>
        <xdr:cNvSpPr/>
      </xdr:nvSpPr>
      <xdr:spPr>
        <a:xfrm>
          <a:off x="14541500" y="635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134424</xdr:rowOff>
    </xdr:from>
    <xdr:ext cx="469744" cy="259045"/>
    <xdr:sp macro="" textlink="">
      <xdr:nvSpPr>
        <xdr:cNvPr id="507" name="テキスト ボックス 506"/>
        <xdr:cNvSpPr txBox="1"/>
      </xdr:nvSpPr>
      <xdr:spPr>
        <a:xfrm>
          <a:off x="14357427" y="613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2,669</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136957</xdr:rowOff>
    </xdr:from>
    <xdr:to>
      <xdr:col>19</xdr:col>
      <xdr:colOff>644525</xdr:colOff>
      <xdr:row>38</xdr:row>
      <xdr:rowOff>100289</xdr:rowOff>
    </xdr:to>
    <xdr:cxnSp macro="">
      <xdr:nvCxnSpPr>
        <xdr:cNvPr id="508" name="直線コネクタ 507"/>
        <xdr:cNvCxnSpPr/>
      </xdr:nvCxnSpPr>
      <xdr:spPr>
        <a:xfrm>
          <a:off x="12814300" y="6480607"/>
          <a:ext cx="889000" cy="13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31659</xdr:rowOff>
    </xdr:from>
    <xdr:to>
      <xdr:col>20</xdr:col>
      <xdr:colOff>9525</xdr:colOff>
      <xdr:row>37</xdr:row>
      <xdr:rowOff>133259</xdr:rowOff>
    </xdr:to>
    <xdr:sp macro="" textlink="">
      <xdr:nvSpPr>
        <xdr:cNvPr id="509" name="フローチャート : 判断 508"/>
        <xdr:cNvSpPr/>
      </xdr:nvSpPr>
      <xdr:spPr>
        <a:xfrm>
          <a:off x="13652500" y="63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35</xdr:row>
      <xdr:rowOff>149786</xdr:rowOff>
    </xdr:from>
    <xdr:ext cx="469744" cy="259045"/>
    <xdr:sp macro="" textlink="">
      <xdr:nvSpPr>
        <xdr:cNvPr id="510" name="テキスト ボックス 509"/>
        <xdr:cNvSpPr txBox="1"/>
      </xdr:nvSpPr>
      <xdr:spPr>
        <a:xfrm>
          <a:off x="13468427" y="6150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2,501</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171288</xdr:rowOff>
    </xdr:from>
    <xdr:to>
      <xdr:col>18</xdr:col>
      <xdr:colOff>492125</xdr:colOff>
      <xdr:row>36</xdr:row>
      <xdr:rowOff>101438</xdr:rowOff>
    </xdr:to>
    <xdr:sp macro="" textlink="">
      <xdr:nvSpPr>
        <xdr:cNvPr id="511" name="フローチャート : 判断 510"/>
        <xdr:cNvSpPr/>
      </xdr:nvSpPr>
      <xdr:spPr>
        <a:xfrm>
          <a:off x="12763500" y="617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34</xdr:row>
      <xdr:rowOff>117965</xdr:rowOff>
    </xdr:from>
    <xdr:ext cx="469744" cy="259045"/>
    <xdr:sp macro="" textlink="">
      <xdr:nvSpPr>
        <xdr:cNvPr id="512" name="テキスト ボックス 511"/>
        <xdr:cNvSpPr txBox="1"/>
      </xdr:nvSpPr>
      <xdr:spPr>
        <a:xfrm>
          <a:off x="12579427" y="5947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3" name="テキスト ボックス 51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4" name="テキスト ボックス 51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5" name="テキスト ボックス 51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6" name="テキスト ボックス 51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7" name="テキスト ボックス 51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67137</xdr:rowOff>
    </xdr:from>
    <xdr:to>
      <xdr:col>23</xdr:col>
      <xdr:colOff>568325</xdr:colOff>
      <xdr:row>38</xdr:row>
      <xdr:rowOff>168737</xdr:rowOff>
    </xdr:to>
    <xdr:sp macro="" textlink="">
      <xdr:nvSpPr>
        <xdr:cNvPr id="518" name="円/楕円 517"/>
        <xdr:cNvSpPr/>
      </xdr:nvSpPr>
      <xdr:spPr>
        <a:xfrm>
          <a:off x="16268700" y="658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153514</xdr:rowOff>
    </xdr:from>
    <xdr:ext cx="378565" cy="259045"/>
    <xdr:sp macro="" textlink="">
      <xdr:nvSpPr>
        <xdr:cNvPr id="519" name="災害復旧事業費該当値テキスト"/>
        <xdr:cNvSpPr txBox="1"/>
      </xdr:nvSpPr>
      <xdr:spPr>
        <a:xfrm>
          <a:off x="16370300" y="6497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45832</xdr:rowOff>
    </xdr:from>
    <xdr:to>
      <xdr:col>22</xdr:col>
      <xdr:colOff>415925</xdr:colOff>
      <xdr:row>38</xdr:row>
      <xdr:rowOff>147432</xdr:rowOff>
    </xdr:to>
    <xdr:sp macro="" textlink="">
      <xdr:nvSpPr>
        <xdr:cNvPr id="520" name="円/楕円 519"/>
        <xdr:cNvSpPr/>
      </xdr:nvSpPr>
      <xdr:spPr>
        <a:xfrm>
          <a:off x="15430500" y="656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38</xdr:row>
      <xdr:rowOff>138559</xdr:rowOff>
    </xdr:from>
    <xdr:ext cx="378565" cy="259045"/>
    <xdr:sp macro="" textlink="">
      <xdr:nvSpPr>
        <xdr:cNvPr id="521" name="テキスト ボックス 520"/>
        <xdr:cNvSpPr txBox="1"/>
      </xdr:nvSpPr>
      <xdr:spPr>
        <a:xfrm>
          <a:off x="15292017" y="6653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6879</xdr:rowOff>
    </xdr:from>
    <xdr:to>
      <xdr:col>21</xdr:col>
      <xdr:colOff>212725</xdr:colOff>
      <xdr:row>38</xdr:row>
      <xdr:rowOff>108479</xdr:rowOff>
    </xdr:to>
    <xdr:sp macro="" textlink="">
      <xdr:nvSpPr>
        <xdr:cNvPr id="522" name="円/楕円 521"/>
        <xdr:cNvSpPr/>
      </xdr:nvSpPr>
      <xdr:spPr>
        <a:xfrm>
          <a:off x="14541500" y="652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38</xdr:row>
      <xdr:rowOff>99606</xdr:rowOff>
    </xdr:from>
    <xdr:ext cx="378565" cy="259045"/>
    <xdr:sp macro="" textlink="">
      <xdr:nvSpPr>
        <xdr:cNvPr id="523" name="テキスト ボックス 522"/>
        <xdr:cNvSpPr txBox="1"/>
      </xdr:nvSpPr>
      <xdr:spPr>
        <a:xfrm>
          <a:off x="14403017" y="6614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49489</xdr:rowOff>
    </xdr:from>
    <xdr:to>
      <xdr:col>20</xdr:col>
      <xdr:colOff>9525</xdr:colOff>
      <xdr:row>38</xdr:row>
      <xdr:rowOff>151089</xdr:rowOff>
    </xdr:to>
    <xdr:sp macro="" textlink="">
      <xdr:nvSpPr>
        <xdr:cNvPr id="524" name="円/楕円 523"/>
        <xdr:cNvSpPr/>
      </xdr:nvSpPr>
      <xdr:spPr>
        <a:xfrm>
          <a:off x="13652500" y="656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38</xdr:row>
      <xdr:rowOff>142216</xdr:rowOff>
    </xdr:from>
    <xdr:ext cx="378565" cy="259045"/>
    <xdr:sp macro="" textlink="">
      <xdr:nvSpPr>
        <xdr:cNvPr id="525" name="テキスト ボックス 524"/>
        <xdr:cNvSpPr txBox="1"/>
      </xdr:nvSpPr>
      <xdr:spPr>
        <a:xfrm>
          <a:off x="13514017" y="6657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86157</xdr:rowOff>
    </xdr:from>
    <xdr:to>
      <xdr:col>18</xdr:col>
      <xdr:colOff>492125</xdr:colOff>
      <xdr:row>38</xdr:row>
      <xdr:rowOff>16307</xdr:rowOff>
    </xdr:to>
    <xdr:sp macro="" textlink="">
      <xdr:nvSpPr>
        <xdr:cNvPr id="526" name="円/楕円 525"/>
        <xdr:cNvSpPr/>
      </xdr:nvSpPr>
      <xdr:spPr>
        <a:xfrm>
          <a:off x="12763500" y="642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7434</xdr:rowOff>
    </xdr:from>
    <xdr:ext cx="469744" cy="259045"/>
    <xdr:sp macro="" textlink="">
      <xdr:nvSpPr>
        <xdr:cNvPr id="527" name="テキスト ボックス 526"/>
        <xdr:cNvSpPr txBox="1"/>
      </xdr:nvSpPr>
      <xdr:spPr>
        <a:xfrm>
          <a:off x="12579427" y="6522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8" name="正方形/長方形 52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9" name="正方形/長方形 52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0" name="正方形/長方形 52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1" name="正方形/長方形 53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2" name="正方形/長方形 53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3" name="正方形/長方形 53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4" name="正方形/長方形 53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5" name="正方形/長方形 53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6" name="テキスト ボックス 53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7" name="直線コネクタ 53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8" name="直線コネクタ 53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9" name="テキスト ボックス 53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0" name="直線コネクタ 53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1" name="テキスト ボックス 54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3" name="直線コネクタ 54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5" name="直線コネクタ 54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8" name="直線コネクタ 54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0" name="フローチャート : 判断 54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1" name="直線コネクタ 55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2" name="フローチャート : 判断 55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3" name="テキスト ボックス 552"/>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4" name="直線コネクタ 55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5" name="フローチャート : 判断 55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6" name="テキスト ボックス 555"/>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7" name="直線コネクタ 55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8" name="フローチャート : 判断 55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9" name="テキスト ボックス 558"/>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0" name="フローチャート : 判断 55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1" name="テキスト ボックス 560"/>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2" name="テキスト ボックス 56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3" name="テキスト ボックス 56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4" name="テキスト ボックス 56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5" name="テキスト ボックス 56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6" name="テキスト ボックス 56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7" name="円/楕円 56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9" name="円/楕円 56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0" name="テキスト ボックス 569"/>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1" name="円/楕円 57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2" name="テキスト ボックス 571"/>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3" name="円/楕円 57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4" name="テキスト ボックス 573"/>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5" name="円/楕円 57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6" name="テキスト ボックス 575"/>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7" name="正方形/長方形 57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8" name="正方形/長方形 57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9" name="正方形/長方形 57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0" name="正方形/長方形 57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1" name="正方形/長方形 58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2" name="正方形/長方形 58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3" name="正方形/長方形 58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48,969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4" name="正方形/長方形 58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5" name="テキスト ボックス 58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6" name="直線コネクタ 58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87" name="テキスト ボックス 586"/>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98879</xdr:rowOff>
    </xdr:from>
    <xdr:to>
      <xdr:col>24</xdr:col>
      <xdr:colOff>644525</xdr:colOff>
      <xdr:row>79</xdr:row>
      <xdr:rowOff>98879</xdr:rowOff>
    </xdr:to>
    <xdr:cxnSp macro="">
      <xdr:nvCxnSpPr>
        <xdr:cNvPr id="588" name="直線コネクタ 58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128106</xdr:rowOff>
    </xdr:from>
    <xdr:ext cx="531299" cy="259045"/>
    <xdr:sp macro="" textlink="">
      <xdr:nvSpPr>
        <xdr:cNvPr id="589" name="テキスト ボックス 588"/>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0" name="直線コネクタ 58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1" name="テキスト ボックス 59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2" name="直線コネクタ 59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3" name="テキスト ボックス 59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4" name="直線コネクタ 59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5" name="テキスト ボックス 59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6" name="直線コネクタ 59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7" name="テキスト ボックス 596"/>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8" name="直線コネクタ 59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9" name="テキスト ボックス 598"/>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0" name="直線コネクタ 59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1" name="テキスト ボックス 60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56261</xdr:rowOff>
    </xdr:from>
    <xdr:to>
      <xdr:col>23</xdr:col>
      <xdr:colOff>516889</xdr:colOff>
      <xdr:row>79</xdr:row>
      <xdr:rowOff>11472</xdr:rowOff>
    </xdr:to>
    <xdr:cxnSp macro="">
      <xdr:nvCxnSpPr>
        <xdr:cNvPr id="603" name="直線コネクタ 602"/>
        <xdr:cNvCxnSpPr/>
      </xdr:nvCxnSpPr>
      <xdr:spPr>
        <a:xfrm flipV="1">
          <a:off x="16317595" y="12229211"/>
          <a:ext cx="1269" cy="1326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15299</xdr:rowOff>
    </xdr:from>
    <xdr:ext cx="534377" cy="259045"/>
    <xdr:sp macro="" textlink="">
      <xdr:nvSpPr>
        <xdr:cNvPr id="604" name="公債費最小値テキスト"/>
        <xdr:cNvSpPr txBox="1"/>
      </xdr:nvSpPr>
      <xdr:spPr>
        <a:xfrm>
          <a:off x="16370300" y="1355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25,353</a:t>
          </a:r>
          <a:endParaRPr kumimoji="1" lang="ja-JP" altLang="en-US" sz="1000" b="1">
            <a:latin typeface="ＭＳ Ｐゴシック"/>
          </a:endParaRPr>
        </a:p>
      </xdr:txBody>
    </xdr:sp>
    <xdr:clientData/>
  </xdr:oneCellAnchor>
  <xdr:twoCellAnchor>
    <xdr:from>
      <xdr:col>23</xdr:col>
      <xdr:colOff>428625</xdr:colOff>
      <xdr:row>79</xdr:row>
      <xdr:rowOff>11472</xdr:rowOff>
    </xdr:from>
    <xdr:to>
      <xdr:col>23</xdr:col>
      <xdr:colOff>606425</xdr:colOff>
      <xdr:row>79</xdr:row>
      <xdr:rowOff>11472</xdr:rowOff>
    </xdr:to>
    <xdr:cxnSp macro="">
      <xdr:nvCxnSpPr>
        <xdr:cNvPr id="605" name="直線コネクタ 604"/>
        <xdr:cNvCxnSpPr/>
      </xdr:nvCxnSpPr>
      <xdr:spPr>
        <a:xfrm>
          <a:off x="16230600" y="1355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2938</xdr:rowOff>
    </xdr:from>
    <xdr:ext cx="599010" cy="259045"/>
    <xdr:sp macro="" textlink="">
      <xdr:nvSpPr>
        <xdr:cNvPr id="606" name="公債費最大値テキスト"/>
        <xdr:cNvSpPr txBox="1"/>
      </xdr:nvSpPr>
      <xdr:spPr>
        <a:xfrm>
          <a:off x="16370300" y="12004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106,610</a:t>
          </a:r>
          <a:endParaRPr kumimoji="1" lang="ja-JP" altLang="en-US" sz="1000" b="1">
            <a:latin typeface="ＭＳ Ｐゴシック"/>
          </a:endParaRPr>
        </a:p>
      </xdr:txBody>
    </xdr:sp>
    <xdr:clientData/>
  </xdr:oneCellAnchor>
  <xdr:twoCellAnchor>
    <xdr:from>
      <xdr:col>23</xdr:col>
      <xdr:colOff>428625</xdr:colOff>
      <xdr:row>71</xdr:row>
      <xdr:rowOff>56261</xdr:rowOff>
    </xdr:from>
    <xdr:to>
      <xdr:col>23</xdr:col>
      <xdr:colOff>606425</xdr:colOff>
      <xdr:row>71</xdr:row>
      <xdr:rowOff>56261</xdr:rowOff>
    </xdr:to>
    <xdr:cxnSp macro="">
      <xdr:nvCxnSpPr>
        <xdr:cNvPr id="607" name="直線コネクタ 606"/>
        <xdr:cNvCxnSpPr/>
      </xdr:nvCxnSpPr>
      <xdr:spPr>
        <a:xfrm>
          <a:off x="16230600" y="1222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71</xdr:row>
      <xdr:rowOff>56261</xdr:rowOff>
    </xdr:from>
    <xdr:to>
      <xdr:col>23</xdr:col>
      <xdr:colOff>517525</xdr:colOff>
      <xdr:row>71</xdr:row>
      <xdr:rowOff>83285</xdr:rowOff>
    </xdr:to>
    <xdr:cxnSp macro="">
      <xdr:nvCxnSpPr>
        <xdr:cNvPr id="608" name="直線コネクタ 607"/>
        <xdr:cNvCxnSpPr/>
      </xdr:nvCxnSpPr>
      <xdr:spPr>
        <a:xfrm flipV="1">
          <a:off x="15481300" y="12229211"/>
          <a:ext cx="838200" cy="27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93077</xdr:rowOff>
    </xdr:from>
    <xdr:ext cx="534377" cy="259045"/>
    <xdr:sp macro="" textlink="">
      <xdr:nvSpPr>
        <xdr:cNvPr id="609" name="公債費平均値テキスト"/>
        <xdr:cNvSpPr txBox="1"/>
      </xdr:nvSpPr>
      <xdr:spPr>
        <a:xfrm>
          <a:off x="16370300" y="12608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78,923</a:t>
          </a:r>
          <a:endParaRPr kumimoji="1" lang="ja-JP" altLang="en-US" sz="1000" b="1">
            <a:solidFill>
              <a:srgbClr val="000080"/>
            </a:solidFill>
            <a:latin typeface="ＭＳ Ｐゴシック"/>
          </a:endParaRPr>
        </a:p>
      </xdr:txBody>
    </xdr:sp>
    <xdr:clientData/>
  </xdr:oneCellAnchor>
  <xdr:twoCellAnchor>
    <xdr:from>
      <xdr:col>23</xdr:col>
      <xdr:colOff>466725</xdr:colOff>
      <xdr:row>73</xdr:row>
      <xdr:rowOff>114650</xdr:rowOff>
    </xdr:from>
    <xdr:to>
      <xdr:col>23</xdr:col>
      <xdr:colOff>568325</xdr:colOff>
      <xdr:row>74</xdr:row>
      <xdr:rowOff>44800</xdr:rowOff>
    </xdr:to>
    <xdr:sp macro="" textlink="">
      <xdr:nvSpPr>
        <xdr:cNvPr id="610" name="フローチャート : 判断 609"/>
        <xdr:cNvSpPr/>
      </xdr:nvSpPr>
      <xdr:spPr>
        <a:xfrm>
          <a:off x="16268700" y="126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71</xdr:row>
      <xdr:rowOff>49485</xdr:rowOff>
    </xdr:from>
    <xdr:to>
      <xdr:col>22</xdr:col>
      <xdr:colOff>365125</xdr:colOff>
      <xdr:row>71</xdr:row>
      <xdr:rowOff>83285</xdr:rowOff>
    </xdr:to>
    <xdr:cxnSp macro="">
      <xdr:nvCxnSpPr>
        <xdr:cNvPr id="611" name="直線コネクタ 610"/>
        <xdr:cNvCxnSpPr/>
      </xdr:nvCxnSpPr>
      <xdr:spPr>
        <a:xfrm>
          <a:off x="14592300" y="12222435"/>
          <a:ext cx="889000" cy="3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73</xdr:row>
      <xdr:rowOff>141217</xdr:rowOff>
    </xdr:from>
    <xdr:to>
      <xdr:col>22</xdr:col>
      <xdr:colOff>415925</xdr:colOff>
      <xdr:row>74</xdr:row>
      <xdr:rowOff>71367</xdr:rowOff>
    </xdr:to>
    <xdr:sp macro="" textlink="">
      <xdr:nvSpPr>
        <xdr:cNvPr id="612" name="フローチャート : 判断 611"/>
        <xdr:cNvSpPr/>
      </xdr:nvSpPr>
      <xdr:spPr>
        <a:xfrm>
          <a:off x="15430500" y="1265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62494</xdr:rowOff>
    </xdr:from>
    <xdr:ext cx="534377" cy="259045"/>
    <xdr:sp macro="" textlink="">
      <xdr:nvSpPr>
        <xdr:cNvPr id="613" name="テキスト ボックス 612"/>
        <xdr:cNvSpPr txBox="1"/>
      </xdr:nvSpPr>
      <xdr:spPr>
        <a:xfrm>
          <a:off x="15214111" y="1274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77,296</a:t>
          </a:r>
          <a:endParaRPr kumimoji="1" lang="ja-JP" altLang="en-US" sz="1000" b="1">
            <a:solidFill>
              <a:srgbClr val="000080"/>
            </a:solidFill>
            <a:latin typeface="ＭＳ Ｐゴシック"/>
          </a:endParaRPr>
        </a:p>
      </xdr:txBody>
    </xdr:sp>
    <xdr:clientData/>
  </xdr:oneCellAnchor>
  <xdr:twoCellAnchor>
    <xdr:from>
      <xdr:col>19</xdr:col>
      <xdr:colOff>644525</xdr:colOff>
      <xdr:row>70</xdr:row>
      <xdr:rowOff>111011</xdr:rowOff>
    </xdr:from>
    <xdr:to>
      <xdr:col>21</xdr:col>
      <xdr:colOff>161925</xdr:colOff>
      <xdr:row>71</xdr:row>
      <xdr:rowOff>49485</xdr:rowOff>
    </xdr:to>
    <xdr:cxnSp macro="">
      <xdr:nvCxnSpPr>
        <xdr:cNvPr id="614" name="直線コネクタ 613"/>
        <xdr:cNvCxnSpPr/>
      </xdr:nvCxnSpPr>
      <xdr:spPr>
        <a:xfrm>
          <a:off x="13703300" y="12112511"/>
          <a:ext cx="889000" cy="109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59492</xdr:rowOff>
    </xdr:from>
    <xdr:to>
      <xdr:col>21</xdr:col>
      <xdr:colOff>212725</xdr:colOff>
      <xdr:row>74</xdr:row>
      <xdr:rowOff>161092</xdr:rowOff>
    </xdr:to>
    <xdr:sp macro="" textlink="">
      <xdr:nvSpPr>
        <xdr:cNvPr id="615" name="フローチャート : 判断 614"/>
        <xdr:cNvSpPr/>
      </xdr:nvSpPr>
      <xdr:spPr>
        <a:xfrm>
          <a:off x="14541500" y="1274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152219</xdr:rowOff>
    </xdr:from>
    <xdr:ext cx="534377" cy="259045"/>
    <xdr:sp macro="" textlink="">
      <xdr:nvSpPr>
        <xdr:cNvPr id="616" name="テキスト ボックス 615"/>
        <xdr:cNvSpPr txBox="1"/>
      </xdr:nvSpPr>
      <xdr:spPr>
        <a:xfrm>
          <a:off x="14325111" y="1283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71,801</a:t>
          </a:r>
          <a:endParaRPr kumimoji="1" lang="ja-JP" altLang="en-US" sz="1000" b="1">
            <a:solidFill>
              <a:srgbClr val="000080"/>
            </a:solidFill>
            <a:latin typeface="ＭＳ Ｐゴシック"/>
          </a:endParaRPr>
        </a:p>
      </xdr:txBody>
    </xdr:sp>
    <xdr:clientData/>
  </xdr:oneCellAnchor>
  <xdr:twoCellAnchor>
    <xdr:from>
      <xdr:col>18</xdr:col>
      <xdr:colOff>441325</xdr:colOff>
      <xdr:row>69</xdr:row>
      <xdr:rowOff>149987</xdr:rowOff>
    </xdr:from>
    <xdr:to>
      <xdr:col>19</xdr:col>
      <xdr:colOff>644525</xdr:colOff>
      <xdr:row>70</xdr:row>
      <xdr:rowOff>111011</xdr:rowOff>
    </xdr:to>
    <xdr:cxnSp macro="">
      <xdr:nvCxnSpPr>
        <xdr:cNvPr id="617" name="直線コネクタ 616"/>
        <xdr:cNvCxnSpPr/>
      </xdr:nvCxnSpPr>
      <xdr:spPr>
        <a:xfrm>
          <a:off x="12814300" y="11980037"/>
          <a:ext cx="889000" cy="13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7028</xdr:rowOff>
    </xdr:from>
    <xdr:to>
      <xdr:col>20</xdr:col>
      <xdr:colOff>9525</xdr:colOff>
      <xdr:row>74</xdr:row>
      <xdr:rowOff>108628</xdr:rowOff>
    </xdr:to>
    <xdr:sp macro="" textlink="">
      <xdr:nvSpPr>
        <xdr:cNvPr id="618" name="フローチャート : 判断 617"/>
        <xdr:cNvSpPr/>
      </xdr:nvSpPr>
      <xdr:spPr>
        <a:xfrm>
          <a:off x="13652500" y="1269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99755</xdr:rowOff>
    </xdr:from>
    <xdr:ext cx="534377" cy="259045"/>
    <xdr:sp macro="" textlink="">
      <xdr:nvSpPr>
        <xdr:cNvPr id="619" name="テキスト ボックス 618"/>
        <xdr:cNvSpPr txBox="1"/>
      </xdr:nvSpPr>
      <xdr:spPr>
        <a:xfrm>
          <a:off x="13436111" y="1278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75,014</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151733</xdr:rowOff>
    </xdr:from>
    <xdr:to>
      <xdr:col>18</xdr:col>
      <xdr:colOff>492125</xdr:colOff>
      <xdr:row>74</xdr:row>
      <xdr:rowOff>81883</xdr:rowOff>
    </xdr:to>
    <xdr:sp macro="" textlink="">
      <xdr:nvSpPr>
        <xdr:cNvPr id="620" name="フローチャート : 判断 619"/>
        <xdr:cNvSpPr/>
      </xdr:nvSpPr>
      <xdr:spPr>
        <a:xfrm>
          <a:off x="12763500" y="1266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73010</xdr:rowOff>
    </xdr:from>
    <xdr:ext cx="534377" cy="259045"/>
    <xdr:sp macro="" textlink="">
      <xdr:nvSpPr>
        <xdr:cNvPr id="621" name="テキスト ボックス 620"/>
        <xdr:cNvSpPr txBox="1"/>
      </xdr:nvSpPr>
      <xdr:spPr>
        <a:xfrm>
          <a:off x="12547111" y="1276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76,652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2" name="テキスト ボックス 62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3" name="テキスト ボックス 62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4" name="テキスト ボックス 62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5" name="テキスト ボックス 62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6" name="テキスト ボックス 62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71</xdr:row>
      <xdr:rowOff>5461</xdr:rowOff>
    </xdr:from>
    <xdr:to>
      <xdr:col>23</xdr:col>
      <xdr:colOff>568325</xdr:colOff>
      <xdr:row>71</xdr:row>
      <xdr:rowOff>107061</xdr:rowOff>
    </xdr:to>
    <xdr:sp macro="" textlink="">
      <xdr:nvSpPr>
        <xdr:cNvPr id="627" name="円/楕円 626"/>
        <xdr:cNvSpPr/>
      </xdr:nvSpPr>
      <xdr:spPr>
        <a:xfrm>
          <a:off x="16268700" y="1217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70</xdr:row>
      <xdr:rowOff>129938</xdr:rowOff>
    </xdr:from>
    <xdr:ext cx="599010" cy="259045"/>
    <xdr:sp macro="" textlink="">
      <xdr:nvSpPr>
        <xdr:cNvPr id="628" name="公債費該当値テキスト"/>
        <xdr:cNvSpPr txBox="1"/>
      </xdr:nvSpPr>
      <xdr:spPr>
        <a:xfrm>
          <a:off x="16370300" y="12131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106,610</a:t>
          </a:r>
          <a:endParaRPr kumimoji="1" lang="ja-JP" altLang="en-US" sz="1000" b="1">
            <a:solidFill>
              <a:srgbClr val="FF0000"/>
            </a:solidFill>
            <a:latin typeface="ＭＳ Ｐゴシック"/>
          </a:endParaRPr>
        </a:p>
      </xdr:txBody>
    </xdr:sp>
    <xdr:clientData/>
  </xdr:oneCellAnchor>
  <xdr:twoCellAnchor>
    <xdr:from>
      <xdr:col>22</xdr:col>
      <xdr:colOff>314325</xdr:colOff>
      <xdr:row>71</xdr:row>
      <xdr:rowOff>32485</xdr:rowOff>
    </xdr:from>
    <xdr:to>
      <xdr:col>22</xdr:col>
      <xdr:colOff>415925</xdr:colOff>
      <xdr:row>71</xdr:row>
      <xdr:rowOff>134085</xdr:rowOff>
    </xdr:to>
    <xdr:sp macro="" textlink="">
      <xdr:nvSpPr>
        <xdr:cNvPr id="629" name="円/楕円 628"/>
        <xdr:cNvSpPr/>
      </xdr:nvSpPr>
      <xdr:spPr>
        <a:xfrm>
          <a:off x="15430500" y="1220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69</xdr:row>
      <xdr:rowOff>150612</xdr:rowOff>
    </xdr:from>
    <xdr:ext cx="599010" cy="259045"/>
    <xdr:sp macro="" textlink="">
      <xdr:nvSpPr>
        <xdr:cNvPr id="630" name="テキスト ボックス 629"/>
        <xdr:cNvSpPr txBox="1"/>
      </xdr:nvSpPr>
      <xdr:spPr>
        <a:xfrm>
          <a:off x="15181794" y="11980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104,955</a:t>
          </a:r>
          <a:endParaRPr kumimoji="1" lang="ja-JP" altLang="en-US" sz="1000" b="1">
            <a:solidFill>
              <a:srgbClr val="FF0000"/>
            </a:solidFill>
            <a:latin typeface="ＭＳ Ｐゴシック"/>
          </a:endParaRPr>
        </a:p>
      </xdr:txBody>
    </xdr:sp>
    <xdr:clientData/>
  </xdr:oneCellAnchor>
  <xdr:twoCellAnchor>
    <xdr:from>
      <xdr:col>21</xdr:col>
      <xdr:colOff>111125</xdr:colOff>
      <xdr:row>70</xdr:row>
      <xdr:rowOff>170135</xdr:rowOff>
    </xdr:from>
    <xdr:to>
      <xdr:col>21</xdr:col>
      <xdr:colOff>212725</xdr:colOff>
      <xdr:row>71</xdr:row>
      <xdr:rowOff>100285</xdr:rowOff>
    </xdr:to>
    <xdr:sp macro="" textlink="">
      <xdr:nvSpPr>
        <xdr:cNvPr id="631" name="円/楕円 630"/>
        <xdr:cNvSpPr/>
      </xdr:nvSpPr>
      <xdr:spPr>
        <a:xfrm>
          <a:off x="14541500" y="1217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69</xdr:row>
      <xdr:rowOff>116812</xdr:rowOff>
    </xdr:from>
    <xdr:ext cx="599010" cy="259045"/>
    <xdr:sp macro="" textlink="">
      <xdr:nvSpPr>
        <xdr:cNvPr id="632" name="テキスト ボックス 631"/>
        <xdr:cNvSpPr txBox="1"/>
      </xdr:nvSpPr>
      <xdr:spPr>
        <a:xfrm>
          <a:off x="14292794" y="11946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107,025</a:t>
          </a:r>
          <a:endParaRPr kumimoji="1" lang="ja-JP" altLang="en-US" sz="1000" b="1">
            <a:solidFill>
              <a:srgbClr val="FF0000"/>
            </a:solidFill>
            <a:latin typeface="ＭＳ Ｐゴシック"/>
          </a:endParaRPr>
        </a:p>
      </xdr:txBody>
    </xdr:sp>
    <xdr:clientData/>
  </xdr:oneCellAnchor>
  <xdr:twoCellAnchor>
    <xdr:from>
      <xdr:col>19</xdr:col>
      <xdr:colOff>593725</xdr:colOff>
      <xdr:row>70</xdr:row>
      <xdr:rowOff>60211</xdr:rowOff>
    </xdr:from>
    <xdr:to>
      <xdr:col>20</xdr:col>
      <xdr:colOff>9525</xdr:colOff>
      <xdr:row>70</xdr:row>
      <xdr:rowOff>161811</xdr:rowOff>
    </xdr:to>
    <xdr:sp macro="" textlink="">
      <xdr:nvSpPr>
        <xdr:cNvPr id="633" name="円/楕円 632"/>
        <xdr:cNvSpPr/>
      </xdr:nvSpPr>
      <xdr:spPr>
        <a:xfrm>
          <a:off x="13652500" y="1206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69</xdr:row>
      <xdr:rowOff>6888</xdr:rowOff>
    </xdr:from>
    <xdr:ext cx="599010" cy="259045"/>
    <xdr:sp macro="" textlink="">
      <xdr:nvSpPr>
        <xdr:cNvPr id="634" name="テキスト ボックス 633"/>
        <xdr:cNvSpPr txBox="1"/>
      </xdr:nvSpPr>
      <xdr:spPr>
        <a:xfrm>
          <a:off x="13403794" y="11836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113,757</a:t>
          </a:r>
          <a:endParaRPr kumimoji="1" lang="ja-JP" altLang="en-US" sz="1000" b="1">
            <a:solidFill>
              <a:srgbClr val="FF0000"/>
            </a:solidFill>
            <a:latin typeface="ＭＳ Ｐゴシック"/>
          </a:endParaRPr>
        </a:p>
      </xdr:txBody>
    </xdr:sp>
    <xdr:clientData/>
  </xdr:oneCellAnchor>
  <xdr:twoCellAnchor>
    <xdr:from>
      <xdr:col>18</xdr:col>
      <xdr:colOff>390525</xdr:colOff>
      <xdr:row>69</xdr:row>
      <xdr:rowOff>99187</xdr:rowOff>
    </xdr:from>
    <xdr:to>
      <xdr:col>18</xdr:col>
      <xdr:colOff>492125</xdr:colOff>
      <xdr:row>70</xdr:row>
      <xdr:rowOff>29337</xdr:rowOff>
    </xdr:to>
    <xdr:sp macro="" textlink="">
      <xdr:nvSpPr>
        <xdr:cNvPr id="635" name="円/楕円 634"/>
        <xdr:cNvSpPr/>
      </xdr:nvSpPr>
      <xdr:spPr>
        <a:xfrm>
          <a:off x="12763500" y="1192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68</xdr:row>
      <xdr:rowOff>45864</xdr:rowOff>
    </xdr:from>
    <xdr:ext cx="599010" cy="259045"/>
    <xdr:sp macro="" textlink="">
      <xdr:nvSpPr>
        <xdr:cNvPr id="636" name="テキスト ボックス 635"/>
        <xdr:cNvSpPr txBox="1"/>
      </xdr:nvSpPr>
      <xdr:spPr>
        <a:xfrm>
          <a:off x="12514794" y="11704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121,870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7" name="正方形/長方形 63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8" name="正方形/長方形 63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9" name="正方形/長方形 63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0" name="正方形/長方形 63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1" name="正方形/長方形 64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2" name="正方形/長方形 64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3" name="正方形/長方形 64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9,577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4" name="正方形/長方形 64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5" name="テキスト ボックス 64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6" name="直線コネクタ 64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47" name="テキスト ボックス 646"/>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139700</xdr:rowOff>
    </xdr:from>
    <xdr:to>
      <xdr:col>24</xdr:col>
      <xdr:colOff>644525</xdr:colOff>
      <xdr:row>98</xdr:row>
      <xdr:rowOff>139700</xdr:rowOff>
    </xdr:to>
    <xdr:cxnSp macro="">
      <xdr:nvCxnSpPr>
        <xdr:cNvPr id="648" name="直線コネクタ 64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168927</xdr:rowOff>
    </xdr:from>
    <xdr:ext cx="531299" cy="259045"/>
    <xdr:sp macro="" textlink="">
      <xdr:nvSpPr>
        <xdr:cNvPr id="649" name="テキスト ボックス 648"/>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0" name="直線コネクタ 64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51" name="テキスト ボックス 65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2" name="直線コネクタ 65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53" name="テキスト ボックス 652"/>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4" name="直線コネクタ 65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55" name="テキスト ボックス 654"/>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6" name="直線コネクタ 65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7" name="テキスト ボックス 65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44374</xdr:rowOff>
    </xdr:from>
    <xdr:to>
      <xdr:col>23</xdr:col>
      <xdr:colOff>516889</xdr:colOff>
      <xdr:row>99</xdr:row>
      <xdr:rowOff>48946</xdr:rowOff>
    </xdr:to>
    <xdr:cxnSp macro="">
      <xdr:nvCxnSpPr>
        <xdr:cNvPr id="659" name="直線コネクタ 658"/>
        <xdr:cNvCxnSpPr/>
      </xdr:nvCxnSpPr>
      <xdr:spPr>
        <a:xfrm flipV="1">
          <a:off x="16317595" y="15474874"/>
          <a:ext cx="1269" cy="1547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52773</xdr:rowOff>
    </xdr:from>
    <xdr:ext cx="469744" cy="259045"/>
    <xdr:sp macro="" textlink="">
      <xdr:nvSpPr>
        <xdr:cNvPr id="660" name="積立金最小値テキスト"/>
        <xdr:cNvSpPr txBox="1"/>
      </xdr:nvSpPr>
      <xdr:spPr>
        <a:xfrm>
          <a:off x="16370300" y="17026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8,235</a:t>
          </a:r>
          <a:endParaRPr kumimoji="1" lang="ja-JP" altLang="en-US" sz="1000" b="1">
            <a:latin typeface="ＭＳ Ｐゴシック"/>
          </a:endParaRPr>
        </a:p>
      </xdr:txBody>
    </xdr:sp>
    <xdr:clientData/>
  </xdr:oneCellAnchor>
  <xdr:twoCellAnchor>
    <xdr:from>
      <xdr:col>23</xdr:col>
      <xdr:colOff>428625</xdr:colOff>
      <xdr:row>99</xdr:row>
      <xdr:rowOff>48946</xdr:rowOff>
    </xdr:from>
    <xdr:to>
      <xdr:col>23</xdr:col>
      <xdr:colOff>606425</xdr:colOff>
      <xdr:row>99</xdr:row>
      <xdr:rowOff>48946</xdr:rowOff>
    </xdr:to>
    <xdr:cxnSp macro="">
      <xdr:nvCxnSpPr>
        <xdr:cNvPr id="661" name="直線コネクタ 660"/>
        <xdr:cNvCxnSpPr/>
      </xdr:nvCxnSpPr>
      <xdr:spPr>
        <a:xfrm>
          <a:off x="16230600" y="17022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162501</xdr:rowOff>
    </xdr:from>
    <xdr:ext cx="534377" cy="259045"/>
    <xdr:sp macro="" textlink="">
      <xdr:nvSpPr>
        <xdr:cNvPr id="662" name="積立金最大値テキスト"/>
        <xdr:cNvSpPr txBox="1"/>
      </xdr:nvSpPr>
      <xdr:spPr>
        <a:xfrm>
          <a:off x="16370300" y="1525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42,085</a:t>
          </a:r>
          <a:endParaRPr kumimoji="1" lang="ja-JP" altLang="en-US" sz="1000" b="1">
            <a:latin typeface="ＭＳ Ｐゴシック"/>
          </a:endParaRPr>
        </a:p>
      </xdr:txBody>
    </xdr:sp>
    <xdr:clientData/>
  </xdr:oneCellAnchor>
  <xdr:twoCellAnchor>
    <xdr:from>
      <xdr:col>23</xdr:col>
      <xdr:colOff>428625</xdr:colOff>
      <xdr:row>90</xdr:row>
      <xdr:rowOff>44374</xdr:rowOff>
    </xdr:from>
    <xdr:to>
      <xdr:col>23</xdr:col>
      <xdr:colOff>606425</xdr:colOff>
      <xdr:row>90</xdr:row>
      <xdr:rowOff>44374</xdr:rowOff>
    </xdr:to>
    <xdr:cxnSp macro="">
      <xdr:nvCxnSpPr>
        <xdr:cNvPr id="663" name="直線コネクタ 662"/>
        <xdr:cNvCxnSpPr/>
      </xdr:nvCxnSpPr>
      <xdr:spPr>
        <a:xfrm>
          <a:off x="16230600" y="1547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77978</xdr:rowOff>
    </xdr:from>
    <xdr:to>
      <xdr:col>23</xdr:col>
      <xdr:colOff>517525</xdr:colOff>
      <xdr:row>96</xdr:row>
      <xdr:rowOff>71851</xdr:rowOff>
    </xdr:to>
    <xdr:cxnSp macro="">
      <xdr:nvCxnSpPr>
        <xdr:cNvPr id="664" name="直線コネクタ 663"/>
        <xdr:cNvCxnSpPr/>
      </xdr:nvCxnSpPr>
      <xdr:spPr>
        <a:xfrm flipV="1">
          <a:off x="15481300" y="16365728"/>
          <a:ext cx="838200" cy="16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47860</xdr:rowOff>
    </xdr:from>
    <xdr:ext cx="534377" cy="259045"/>
    <xdr:sp macro="" textlink="">
      <xdr:nvSpPr>
        <xdr:cNvPr id="665" name="積立金平均値テキスト"/>
        <xdr:cNvSpPr txBox="1"/>
      </xdr:nvSpPr>
      <xdr:spPr>
        <a:xfrm>
          <a:off x="16370300" y="16164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22,648</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24983</xdr:rowOff>
    </xdr:from>
    <xdr:to>
      <xdr:col>23</xdr:col>
      <xdr:colOff>568325</xdr:colOff>
      <xdr:row>95</xdr:row>
      <xdr:rowOff>126583</xdr:rowOff>
    </xdr:to>
    <xdr:sp macro="" textlink="">
      <xdr:nvSpPr>
        <xdr:cNvPr id="666" name="フローチャート : 判断 665"/>
        <xdr:cNvSpPr/>
      </xdr:nvSpPr>
      <xdr:spPr>
        <a:xfrm>
          <a:off x="16268700" y="1631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92</xdr:row>
      <xdr:rowOff>141117</xdr:rowOff>
    </xdr:from>
    <xdr:to>
      <xdr:col>22</xdr:col>
      <xdr:colOff>365125</xdr:colOff>
      <xdr:row>96</xdr:row>
      <xdr:rowOff>71851</xdr:rowOff>
    </xdr:to>
    <xdr:cxnSp macro="">
      <xdr:nvCxnSpPr>
        <xdr:cNvPr id="667" name="直線コネクタ 666"/>
        <xdr:cNvCxnSpPr/>
      </xdr:nvCxnSpPr>
      <xdr:spPr>
        <a:xfrm>
          <a:off x="14592300" y="15914517"/>
          <a:ext cx="889000" cy="616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92</xdr:row>
      <xdr:rowOff>113635</xdr:rowOff>
    </xdr:from>
    <xdr:to>
      <xdr:col>22</xdr:col>
      <xdr:colOff>415925</xdr:colOff>
      <xdr:row>93</xdr:row>
      <xdr:rowOff>43785</xdr:rowOff>
    </xdr:to>
    <xdr:sp macro="" textlink="">
      <xdr:nvSpPr>
        <xdr:cNvPr id="668" name="フローチャート : 判断 667"/>
        <xdr:cNvSpPr/>
      </xdr:nvSpPr>
      <xdr:spPr>
        <a:xfrm>
          <a:off x="15430500" y="1588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91</xdr:row>
      <xdr:rowOff>60312</xdr:rowOff>
    </xdr:from>
    <xdr:ext cx="534377" cy="259045"/>
    <xdr:sp macro="" textlink="">
      <xdr:nvSpPr>
        <xdr:cNvPr id="669" name="テキスト ボックス 668"/>
        <xdr:cNvSpPr txBox="1"/>
      </xdr:nvSpPr>
      <xdr:spPr>
        <a:xfrm>
          <a:off x="15214111" y="1566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31,959</a:t>
          </a:r>
          <a:endParaRPr kumimoji="1" lang="ja-JP" altLang="en-US" sz="1000" b="1">
            <a:solidFill>
              <a:srgbClr val="000080"/>
            </a:solidFill>
            <a:latin typeface="ＭＳ Ｐゴシック"/>
          </a:endParaRPr>
        </a:p>
      </xdr:txBody>
    </xdr:sp>
    <xdr:clientData/>
  </xdr:oneCellAnchor>
  <xdr:twoCellAnchor>
    <xdr:from>
      <xdr:col>19</xdr:col>
      <xdr:colOff>644525</xdr:colOff>
      <xdr:row>92</xdr:row>
      <xdr:rowOff>141117</xdr:rowOff>
    </xdr:from>
    <xdr:to>
      <xdr:col>21</xdr:col>
      <xdr:colOff>161925</xdr:colOff>
      <xdr:row>95</xdr:row>
      <xdr:rowOff>82869</xdr:rowOff>
    </xdr:to>
    <xdr:cxnSp macro="">
      <xdr:nvCxnSpPr>
        <xdr:cNvPr id="670" name="直線コネクタ 669"/>
        <xdr:cNvCxnSpPr/>
      </xdr:nvCxnSpPr>
      <xdr:spPr>
        <a:xfrm flipV="1">
          <a:off x="13703300" y="15914517"/>
          <a:ext cx="889000" cy="456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118618</xdr:rowOff>
    </xdr:from>
    <xdr:to>
      <xdr:col>21</xdr:col>
      <xdr:colOff>212725</xdr:colOff>
      <xdr:row>96</xdr:row>
      <xdr:rowOff>48768</xdr:rowOff>
    </xdr:to>
    <xdr:sp macro="" textlink="">
      <xdr:nvSpPr>
        <xdr:cNvPr id="671" name="フローチャート : 判断 670"/>
        <xdr:cNvSpPr/>
      </xdr:nvSpPr>
      <xdr:spPr>
        <a:xfrm>
          <a:off x="14541500" y="16406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39895</xdr:rowOff>
    </xdr:from>
    <xdr:ext cx="534377" cy="259045"/>
    <xdr:sp macro="" textlink="">
      <xdr:nvSpPr>
        <xdr:cNvPr id="672" name="テキスト ボックス 671"/>
        <xdr:cNvSpPr txBox="1"/>
      </xdr:nvSpPr>
      <xdr:spPr>
        <a:xfrm>
          <a:off x="14325111" y="1649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20,600</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82869</xdr:rowOff>
    </xdr:from>
    <xdr:to>
      <xdr:col>19</xdr:col>
      <xdr:colOff>644525</xdr:colOff>
      <xdr:row>96</xdr:row>
      <xdr:rowOff>62570</xdr:rowOff>
    </xdr:to>
    <xdr:cxnSp macro="">
      <xdr:nvCxnSpPr>
        <xdr:cNvPr id="673" name="直線コネクタ 672"/>
        <xdr:cNvCxnSpPr/>
      </xdr:nvCxnSpPr>
      <xdr:spPr>
        <a:xfrm flipV="1">
          <a:off x="12814300" y="16370619"/>
          <a:ext cx="889000" cy="151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68737</xdr:rowOff>
    </xdr:from>
    <xdr:to>
      <xdr:col>20</xdr:col>
      <xdr:colOff>9525</xdr:colOff>
      <xdr:row>95</xdr:row>
      <xdr:rowOff>170337</xdr:rowOff>
    </xdr:to>
    <xdr:sp macro="" textlink="">
      <xdr:nvSpPr>
        <xdr:cNvPr id="674" name="フローチャート : 判断 673"/>
        <xdr:cNvSpPr/>
      </xdr:nvSpPr>
      <xdr:spPr>
        <a:xfrm>
          <a:off x="13652500" y="16356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161464</xdr:rowOff>
    </xdr:from>
    <xdr:ext cx="534377" cy="259045"/>
    <xdr:sp macro="" textlink="">
      <xdr:nvSpPr>
        <xdr:cNvPr id="675" name="テキスト ボックス 674"/>
        <xdr:cNvSpPr txBox="1"/>
      </xdr:nvSpPr>
      <xdr:spPr>
        <a:xfrm>
          <a:off x="13436111" y="1644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21,691</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72304</xdr:rowOff>
    </xdr:from>
    <xdr:to>
      <xdr:col>18</xdr:col>
      <xdr:colOff>492125</xdr:colOff>
      <xdr:row>97</xdr:row>
      <xdr:rowOff>2454</xdr:rowOff>
    </xdr:to>
    <xdr:sp macro="" textlink="">
      <xdr:nvSpPr>
        <xdr:cNvPr id="676" name="フローチャート : 判断 675"/>
        <xdr:cNvSpPr/>
      </xdr:nvSpPr>
      <xdr:spPr>
        <a:xfrm>
          <a:off x="12763500" y="1653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165031</xdr:rowOff>
    </xdr:from>
    <xdr:ext cx="534377" cy="259045"/>
    <xdr:sp macro="" textlink="">
      <xdr:nvSpPr>
        <xdr:cNvPr id="677" name="テキスト ボックス 676"/>
        <xdr:cNvSpPr txBox="1"/>
      </xdr:nvSpPr>
      <xdr:spPr>
        <a:xfrm>
          <a:off x="12547111" y="1662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17,863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8" name="テキスト ボックス 67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9" name="テキスト ボックス 67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0" name="テキスト ボックス 67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1" name="テキスト ボックス 68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2" name="テキスト ボックス 68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27178</xdr:rowOff>
    </xdr:from>
    <xdr:to>
      <xdr:col>23</xdr:col>
      <xdr:colOff>568325</xdr:colOff>
      <xdr:row>95</xdr:row>
      <xdr:rowOff>128778</xdr:rowOff>
    </xdr:to>
    <xdr:sp macro="" textlink="">
      <xdr:nvSpPr>
        <xdr:cNvPr id="683" name="円/楕円 682"/>
        <xdr:cNvSpPr/>
      </xdr:nvSpPr>
      <xdr:spPr>
        <a:xfrm>
          <a:off x="16268700" y="1631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5605</xdr:rowOff>
    </xdr:from>
    <xdr:ext cx="534377" cy="259045"/>
    <xdr:sp macro="" textlink="">
      <xdr:nvSpPr>
        <xdr:cNvPr id="684" name="積立金該当値テキスト"/>
        <xdr:cNvSpPr txBox="1"/>
      </xdr:nvSpPr>
      <xdr:spPr>
        <a:xfrm>
          <a:off x="16370300" y="1629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22,600</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21051</xdr:rowOff>
    </xdr:from>
    <xdr:to>
      <xdr:col>22</xdr:col>
      <xdr:colOff>415925</xdr:colOff>
      <xdr:row>96</xdr:row>
      <xdr:rowOff>122651</xdr:rowOff>
    </xdr:to>
    <xdr:sp macro="" textlink="">
      <xdr:nvSpPr>
        <xdr:cNvPr id="685" name="円/楕円 684"/>
        <xdr:cNvSpPr/>
      </xdr:nvSpPr>
      <xdr:spPr>
        <a:xfrm>
          <a:off x="15430500" y="1648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113778</xdr:rowOff>
    </xdr:from>
    <xdr:ext cx="534377" cy="259045"/>
    <xdr:sp macro="" textlink="">
      <xdr:nvSpPr>
        <xdr:cNvPr id="686" name="テキスト ボックス 685"/>
        <xdr:cNvSpPr txBox="1"/>
      </xdr:nvSpPr>
      <xdr:spPr>
        <a:xfrm>
          <a:off x="15214111" y="16572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18,984</a:t>
          </a:r>
          <a:endParaRPr kumimoji="1" lang="ja-JP" altLang="en-US" sz="1000" b="1">
            <a:solidFill>
              <a:srgbClr val="FF0000"/>
            </a:solidFill>
            <a:latin typeface="ＭＳ Ｐゴシック"/>
          </a:endParaRPr>
        </a:p>
      </xdr:txBody>
    </xdr:sp>
    <xdr:clientData/>
  </xdr:oneCellAnchor>
  <xdr:twoCellAnchor>
    <xdr:from>
      <xdr:col>21</xdr:col>
      <xdr:colOff>111125</xdr:colOff>
      <xdr:row>92</xdr:row>
      <xdr:rowOff>90317</xdr:rowOff>
    </xdr:from>
    <xdr:to>
      <xdr:col>21</xdr:col>
      <xdr:colOff>212725</xdr:colOff>
      <xdr:row>93</xdr:row>
      <xdr:rowOff>20467</xdr:rowOff>
    </xdr:to>
    <xdr:sp macro="" textlink="">
      <xdr:nvSpPr>
        <xdr:cNvPr id="687" name="円/楕円 686"/>
        <xdr:cNvSpPr/>
      </xdr:nvSpPr>
      <xdr:spPr>
        <a:xfrm>
          <a:off x="14541500" y="1586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91</xdr:row>
      <xdr:rowOff>36994</xdr:rowOff>
    </xdr:from>
    <xdr:ext cx="534377" cy="259045"/>
    <xdr:sp macro="" textlink="">
      <xdr:nvSpPr>
        <xdr:cNvPr id="688" name="テキスト ボックス 687"/>
        <xdr:cNvSpPr txBox="1"/>
      </xdr:nvSpPr>
      <xdr:spPr>
        <a:xfrm>
          <a:off x="14325111" y="15638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32,469</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32069</xdr:rowOff>
    </xdr:from>
    <xdr:to>
      <xdr:col>20</xdr:col>
      <xdr:colOff>9525</xdr:colOff>
      <xdr:row>95</xdr:row>
      <xdr:rowOff>133669</xdr:rowOff>
    </xdr:to>
    <xdr:sp macro="" textlink="">
      <xdr:nvSpPr>
        <xdr:cNvPr id="689" name="円/楕円 688"/>
        <xdr:cNvSpPr/>
      </xdr:nvSpPr>
      <xdr:spPr>
        <a:xfrm>
          <a:off x="13652500" y="1631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150196</xdr:rowOff>
    </xdr:from>
    <xdr:ext cx="534377" cy="259045"/>
    <xdr:sp macro="" textlink="">
      <xdr:nvSpPr>
        <xdr:cNvPr id="690" name="テキスト ボックス 689"/>
        <xdr:cNvSpPr txBox="1"/>
      </xdr:nvSpPr>
      <xdr:spPr>
        <a:xfrm>
          <a:off x="13436111" y="1609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22,493</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11770</xdr:rowOff>
    </xdr:from>
    <xdr:to>
      <xdr:col>18</xdr:col>
      <xdr:colOff>492125</xdr:colOff>
      <xdr:row>96</xdr:row>
      <xdr:rowOff>113370</xdr:rowOff>
    </xdr:to>
    <xdr:sp macro="" textlink="">
      <xdr:nvSpPr>
        <xdr:cNvPr id="691" name="円/楕円 690"/>
        <xdr:cNvSpPr/>
      </xdr:nvSpPr>
      <xdr:spPr>
        <a:xfrm>
          <a:off x="12763500" y="1647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129897</xdr:rowOff>
    </xdr:from>
    <xdr:ext cx="534377" cy="259045"/>
    <xdr:sp macro="" textlink="">
      <xdr:nvSpPr>
        <xdr:cNvPr id="692" name="テキスト ボックス 691"/>
        <xdr:cNvSpPr txBox="1"/>
      </xdr:nvSpPr>
      <xdr:spPr>
        <a:xfrm>
          <a:off x="12547111" y="1624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19,187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3" name="正方形/長方形 69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4" name="正方形/長方形 69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5" name="正方形/長方形 69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6" name="正方形/長方形 69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7" name="正方形/長方形 69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8" name="正方形/長方形 69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9" name="正方形/長方形 69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0" name="正方形/長方形 69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1" name="テキスト ボックス 70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2" name="直線コネクタ 70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3" name="直線コネクタ 70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4" name="テキスト ボックス 70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5" name="直線コネクタ 70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06" name="テキスト ボックス 705"/>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7" name="直線コネクタ 70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08" name="テキスト ボックス 70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9" name="直線コネクタ 70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10" name="テキスト ボックス 70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1" name="直線コネクタ 71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12" name="テキスト ボックス 71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3" name="直線コネクタ 71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14" name="テキスト ボックス 71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35</xdr:row>
      <xdr:rowOff>52070</xdr:rowOff>
    </xdr:from>
    <xdr:to>
      <xdr:col>32</xdr:col>
      <xdr:colOff>186689</xdr:colOff>
      <xdr:row>39</xdr:row>
      <xdr:rowOff>44450</xdr:rowOff>
    </xdr:to>
    <xdr:cxnSp macro="">
      <xdr:nvCxnSpPr>
        <xdr:cNvPr id="716" name="直線コネクタ 715"/>
        <xdr:cNvCxnSpPr/>
      </xdr:nvCxnSpPr>
      <xdr:spPr>
        <a:xfrm flipV="1">
          <a:off x="22159595" y="6052820"/>
          <a:ext cx="1269" cy="678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8" name="直線コネクタ 71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33</xdr:row>
      <xdr:rowOff>170197</xdr:rowOff>
    </xdr:from>
    <xdr:ext cx="378565" cy="259045"/>
    <xdr:sp macro="" textlink="">
      <xdr:nvSpPr>
        <xdr:cNvPr id="719" name="投資及び出資金最大値テキスト"/>
        <xdr:cNvSpPr txBox="1"/>
      </xdr:nvSpPr>
      <xdr:spPr>
        <a:xfrm>
          <a:off x="22212300" y="5828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890</a:t>
          </a:r>
          <a:endParaRPr kumimoji="1" lang="ja-JP" altLang="en-US" sz="1000" b="1">
            <a:latin typeface="ＭＳ Ｐゴシック"/>
          </a:endParaRPr>
        </a:p>
      </xdr:txBody>
    </xdr:sp>
    <xdr:clientData/>
  </xdr:oneCellAnchor>
  <xdr:twoCellAnchor>
    <xdr:from>
      <xdr:col>32</xdr:col>
      <xdr:colOff>98425</xdr:colOff>
      <xdr:row>35</xdr:row>
      <xdr:rowOff>52070</xdr:rowOff>
    </xdr:from>
    <xdr:to>
      <xdr:col>32</xdr:col>
      <xdr:colOff>276225</xdr:colOff>
      <xdr:row>35</xdr:row>
      <xdr:rowOff>52070</xdr:rowOff>
    </xdr:to>
    <xdr:cxnSp macro="">
      <xdr:nvCxnSpPr>
        <xdr:cNvPr id="720" name="直線コネクタ 719"/>
        <xdr:cNvCxnSpPr/>
      </xdr:nvCxnSpPr>
      <xdr:spPr>
        <a:xfrm>
          <a:off x="22072600" y="605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34</xdr:row>
      <xdr:rowOff>169418</xdr:rowOff>
    </xdr:from>
    <xdr:to>
      <xdr:col>32</xdr:col>
      <xdr:colOff>187325</xdr:colOff>
      <xdr:row>35</xdr:row>
      <xdr:rowOff>52070</xdr:rowOff>
    </xdr:to>
    <xdr:cxnSp macro="">
      <xdr:nvCxnSpPr>
        <xdr:cNvPr id="721" name="直線コネクタ 720"/>
        <xdr:cNvCxnSpPr/>
      </xdr:nvCxnSpPr>
      <xdr:spPr>
        <a:xfrm>
          <a:off x="21323300" y="5998718"/>
          <a:ext cx="838200" cy="5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73423</xdr:rowOff>
    </xdr:from>
    <xdr:ext cx="378565" cy="259045"/>
    <xdr:sp macro="" textlink="">
      <xdr:nvSpPr>
        <xdr:cNvPr id="722" name="投資及び出資金平均値テキスト"/>
        <xdr:cNvSpPr txBox="1"/>
      </xdr:nvSpPr>
      <xdr:spPr>
        <a:xfrm>
          <a:off x="22212300" y="64170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94996</xdr:rowOff>
    </xdr:from>
    <xdr:to>
      <xdr:col>32</xdr:col>
      <xdr:colOff>238125</xdr:colOff>
      <xdr:row>38</xdr:row>
      <xdr:rowOff>25146</xdr:rowOff>
    </xdr:to>
    <xdr:sp macro="" textlink="">
      <xdr:nvSpPr>
        <xdr:cNvPr id="723" name="フローチャート : 判断 722"/>
        <xdr:cNvSpPr/>
      </xdr:nvSpPr>
      <xdr:spPr>
        <a:xfrm>
          <a:off x="22110700" y="643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34</xdr:row>
      <xdr:rowOff>169418</xdr:rowOff>
    </xdr:from>
    <xdr:to>
      <xdr:col>31</xdr:col>
      <xdr:colOff>34925</xdr:colOff>
      <xdr:row>39</xdr:row>
      <xdr:rowOff>44450</xdr:rowOff>
    </xdr:to>
    <xdr:cxnSp macro="">
      <xdr:nvCxnSpPr>
        <xdr:cNvPr id="724" name="直線コネクタ 723"/>
        <xdr:cNvCxnSpPr/>
      </xdr:nvCxnSpPr>
      <xdr:spPr>
        <a:xfrm flipV="1">
          <a:off x="20434300" y="5998718"/>
          <a:ext cx="889000" cy="73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34</xdr:row>
      <xdr:rowOff>107950</xdr:rowOff>
    </xdr:from>
    <xdr:to>
      <xdr:col>31</xdr:col>
      <xdr:colOff>85725</xdr:colOff>
      <xdr:row>35</xdr:row>
      <xdr:rowOff>38100</xdr:rowOff>
    </xdr:to>
    <xdr:sp macro="" textlink="">
      <xdr:nvSpPr>
        <xdr:cNvPr id="725" name="フローチャート : 判断 724"/>
        <xdr:cNvSpPr/>
      </xdr:nvSpPr>
      <xdr:spPr>
        <a:xfrm>
          <a:off x="21272500" y="593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33</xdr:row>
      <xdr:rowOff>54627</xdr:rowOff>
    </xdr:from>
    <xdr:ext cx="378565" cy="259045"/>
    <xdr:sp macro="" textlink="">
      <xdr:nvSpPr>
        <xdr:cNvPr id="726" name="テキスト ボックス 725"/>
        <xdr:cNvSpPr txBox="1"/>
      </xdr:nvSpPr>
      <xdr:spPr>
        <a:xfrm>
          <a:off x="21134017" y="5712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twoCellAnchor>
    <xdr:from>
      <xdr:col>28</xdr:col>
      <xdr:colOff>314325</xdr:colOff>
      <xdr:row>31</xdr:row>
      <xdr:rowOff>65024</xdr:rowOff>
    </xdr:from>
    <xdr:to>
      <xdr:col>29</xdr:col>
      <xdr:colOff>517525</xdr:colOff>
      <xdr:row>39</xdr:row>
      <xdr:rowOff>44450</xdr:rowOff>
    </xdr:to>
    <xdr:cxnSp macro="">
      <xdr:nvCxnSpPr>
        <xdr:cNvPr id="727" name="直線コネクタ 726"/>
        <xdr:cNvCxnSpPr/>
      </xdr:nvCxnSpPr>
      <xdr:spPr>
        <a:xfrm>
          <a:off x="19545300" y="5379974"/>
          <a:ext cx="889000" cy="1351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114808</xdr:rowOff>
    </xdr:from>
    <xdr:to>
      <xdr:col>29</xdr:col>
      <xdr:colOff>568325</xdr:colOff>
      <xdr:row>37</xdr:row>
      <xdr:rowOff>44958</xdr:rowOff>
    </xdr:to>
    <xdr:sp macro="" textlink="">
      <xdr:nvSpPr>
        <xdr:cNvPr id="728" name="フローチャート : 判断 727"/>
        <xdr:cNvSpPr/>
      </xdr:nvSpPr>
      <xdr:spPr>
        <a:xfrm>
          <a:off x="20383500" y="628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61485</xdr:rowOff>
    </xdr:from>
    <xdr:ext cx="378565" cy="259045"/>
    <xdr:sp macro="" textlink="">
      <xdr:nvSpPr>
        <xdr:cNvPr id="729" name="テキスト ボックス 728"/>
        <xdr:cNvSpPr txBox="1"/>
      </xdr:nvSpPr>
      <xdr:spPr>
        <a:xfrm>
          <a:off x="20245017" y="6062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27</xdr:col>
      <xdr:colOff>111125</xdr:colOff>
      <xdr:row>31</xdr:row>
      <xdr:rowOff>65024</xdr:rowOff>
    </xdr:from>
    <xdr:to>
      <xdr:col>28</xdr:col>
      <xdr:colOff>314325</xdr:colOff>
      <xdr:row>35</xdr:row>
      <xdr:rowOff>36830</xdr:rowOff>
    </xdr:to>
    <xdr:cxnSp macro="">
      <xdr:nvCxnSpPr>
        <xdr:cNvPr id="730" name="直線コネクタ 729"/>
        <xdr:cNvCxnSpPr/>
      </xdr:nvCxnSpPr>
      <xdr:spPr>
        <a:xfrm flipV="1">
          <a:off x="18656300" y="5379974"/>
          <a:ext cx="889000" cy="657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37084</xdr:rowOff>
    </xdr:from>
    <xdr:to>
      <xdr:col>28</xdr:col>
      <xdr:colOff>365125</xdr:colOff>
      <xdr:row>35</xdr:row>
      <xdr:rowOff>138684</xdr:rowOff>
    </xdr:to>
    <xdr:sp macro="" textlink="">
      <xdr:nvSpPr>
        <xdr:cNvPr id="731" name="フローチャート : 判断 730"/>
        <xdr:cNvSpPr/>
      </xdr:nvSpPr>
      <xdr:spPr>
        <a:xfrm>
          <a:off x="194945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129811</xdr:rowOff>
    </xdr:from>
    <xdr:ext cx="378565" cy="259045"/>
    <xdr:sp macro="" textlink="">
      <xdr:nvSpPr>
        <xdr:cNvPr id="732" name="テキスト ボックス 731"/>
        <xdr:cNvSpPr txBox="1"/>
      </xdr:nvSpPr>
      <xdr:spPr>
        <a:xfrm>
          <a:off x="19356017" y="6130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8890</xdr:rowOff>
    </xdr:from>
    <xdr:to>
      <xdr:col>27</xdr:col>
      <xdr:colOff>161925</xdr:colOff>
      <xdr:row>36</xdr:row>
      <xdr:rowOff>110490</xdr:rowOff>
    </xdr:to>
    <xdr:sp macro="" textlink="">
      <xdr:nvSpPr>
        <xdr:cNvPr id="733" name="フローチャート : 判断 732"/>
        <xdr:cNvSpPr/>
      </xdr:nvSpPr>
      <xdr:spPr>
        <a:xfrm>
          <a:off x="18605500" y="61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101617</xdr:rowOff>
    </xdr:from>
    <xdr:ext cx="378565" cy="259045"/>
    <xdr:sp macro="" textlink="">
      <xdr:nvSpPr>
        <xdr:cNvPr id="734" name="テキスト ボックス 733"/>
        <xdr:cNvSpPr txBox="1"/>
      </xdr:nvSpPr>
      <xdr:spPr>
        <a:xfrm>
          <a:off x="18467017" y="62738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5" name="テキスト ボックス 73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6" name="テキスト ボックス 73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7" name="テキスト ボックス 73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8" name="テキスト ボックス 73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9" name="テキスト ボックス 73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35</xdr:row>
      <xdr:rowOff>1270</xdr:rowOff>
    </xdr:from>
    <xdr:to>
      <xdr:col>32</xdr:col>
      <xdr:colOff>238125</xdr:colOff>
      <xdr:row>35</xdr:row>
      <xdr:rowOff>102870</xdr:rowOff>
    </xdr:to>
    <xdr:sp macro="" textlink="">
      <xdr:nvSpPr>
        <xdr:cNvPr id="740" name="円/楕円 739"/>
        <xdr:cNvSpPr/>
      </xdr:nvSpPr>
      <xdr:spPr>
        <a:xfrm>
          <a:off x="22110700" y="600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34</xdr:row>
      <xdr:rowOff>125747</xdr:rowOff>
    </xdr:from>
    <xdr:ext cx="378565" cy="259045"/>
    <xdr:sp macro="" textlink="">
      <xdr:nvSpPr>
        <xdr:cNvPr id="741" name="投資及び出資金該当値テキスト"/>
        <xdr:cNvSpPr txBox="1"/>
      </xdr:nvSpPr>
      <xdr:spPr>
        <a:xfrm>
          <a:off x="22212300" y="5955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30</xdr:col>
      <xdr:colOff>669925</xdr:colOff>
      <xdr:row>34</xdr:row>
      <xdr:rowOff>118618</xdr:rowOff>
    </xdr:from>
    <xdr:to>
      <xdr:col>31</xdr:col>
      <xdr:colOff>85725</xdr:colOff>
      <xdr:row>35</xdr:row>
      <xdr:rowOff>48768</xdr:rowOff>
    </xdr:to>
    <xdr:sp macro="" textlink="">
      <xdr:nvSpPr>
        <xdr:cNvPr id="742" name="円/楕円 741"/>
        <xdr:cNvSpPr/>
      </xdr:nvSpPr>
      <xdr:spPr>
        <a:xfrm>
          <a:off x="21272500" y="594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39895</xdr:rowOff>
    </xdr:from>
    <xdr:ext cx="378565" cy="259045"/>
    <xdr:sp macro="" textlink="">
      <xdr:nvSpPr>
        <xdr:cNvPr id="743" name="テキスト ボックス 742"/>
        <xdr:cNvSpPr txBox="1"/>
      </xdr:nvSpPr>
      <xdr:spPr>
        <a:xfrm>
          <a:off x="21134017" y="60406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44" name="円/楕円 74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45" name="テキスト ボックス 744"/>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31</xdr:row>
      <xdr:rowOff>14224</xdr:rowOff>
    </xdr:from>
    <xdr:to>
      <xdr:col>28</xdr:col>
      <xdr:colOff>365125</xdr:colOff>
      <xdr:row>31</xdr:row>
      <xdr:rowOff>115824</xdr:rowOff>
    </xdr:to>
    <xdr:sp macro="" textlink="">
      <xdr:nvSpPr>
        <xdr:cNvPr id="746" name="円/楕円 745"/>
        <xdr:cNvSpPr/>
      </xdr:nvSpPr>
      <xdr:spPr>
        <a:xfrm>
          <a:off x="19494500" y="532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29</xdr:row>
      <xdr:rowOff>132351</xdr:rowOff>
    </xdr:from>
    <xdr:ext cx="469744" cy="259045"/>
    <xdr:sp macro="" textlink="">
      <xdr:nvSpPr>
        <xdr:cNvPr id="747" name="テキスト ボックス 746"/>
        <xdr:cNvSpPr txBox="1"/>
      </xdr:nvSpPr>
      <xdr:spPr>
        <a:xfrm>
          <a:off x="19310427" y="510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1,773</a:t>
          </a:r>
          <a:endParaRPr kumimoji="1" lang="ja-JP" altLang="en-US" sz="1000" b="1">
            <a:solidFill>
              <a:srgbClr val="FF0000"/>
            </a:solidFill>
            <a:latin typeface="ＭＳ Ｐゴシック"/>
          </a:endParaRPr>
        </a:p>
      </xdr:txBody>
    </xdr:sp>
    <xdr:clientData/>
  </xdr:oneCellAnchor>
  <xdr:twoCellAnchor>
    <xdr:from>
      <xdr:col>27</xdr:col>
      <xdr:colOff>60325</xdr:colOff>
      <xdr:row>34</xdr:row>
      <xdr:rowOff>157480</xdr:rowOff>
    </xdr:from>
    <xdr:to>
      <xdr:col>27</xdr:col>
      <xdr:colOff>161925</xdr:colOff>
      <xdr:row>35</xdr:row>
      <xdr:rowOff>87630</xdr:rowOff>
    </xdr:to>
    <xdr:sp macro="" textlink="">
      <xdr:nvSpPr>
        <xdr:cNvPr id="748" name="円/楕円 747"/>
        <xdr:cNvSpPr/>
      </xdr:nvSpPr>
      <xdr:spPr>
        <a:xfrm>
          <a:off x="18605500" y="598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33</xdr:row>
      <xdr:rowOff>104157</xdr:rowOff>
    </xdr:from>
    <xdr:ext cx="378565" cy="259045"/>
    <xdr:sp macro="" textlink="">
      <xdr:nvSpPr>
        <xdr:cNvPr id="749" name="テキスト ボックス 748"/>
        <xdr:cNvSpPr txBox="1"/>
      </xdr:nvSpPr>
      <xdr:spPr>
        <a:xfrm>
          <a:off x="18467017" y="5762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0" name="正方形/長方形 74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1" name="正方形/長方形 75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2" name="正方形/長方形 75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3" name="正方形/長方形 75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4" name="正方形/長方形 75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5" name="正方形/長方形 75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6" name="正方形/長方形 75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7" name="正方形/長方形 75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8" name="テキスト ボックス 75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9" name="直線コネクタ 75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0" name="直線コネクタ 75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1" name="テキスト ボックス 76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2" name="直線コネクタ 76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54627</xdr:rowOff>
    </xdr:from>
    <xdr:ext cx="467179" cy="259045"/>
    <xdr:sp macro="" textlink="">
      <xdr:nvSpPr>
        <xdr:cNvPr id="763" name="テキスト ボックス 762"/>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4" name="直線コネクタ 76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111777</xdr:rowOff>
    </xdr:from>
    <xdr:ext cx="467179" cy="259045"/>
    <xdr:sp macro="" textlink="">
      <xdr:nvSpPr>
        <xdr:cNvPr id="765" name="テキスト ボックス 764"/>
        <xdr:cNvSpPr txBox="1"/>
      </xdr:nvSpPr>
      <xdr:spPr>
        <a:xfrm>
          <a:off x="17820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6" name="直線コネクタ 76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49</xdr:row>
      <xdr:rowOff>168927</xdr:rowOff>
    </xdr:from>
    <xdr:ext cx="467179" cy="259045"/>
    <xdr:sp macro="" textlink="">
      <xdr:nvSpPr>
        <xdr:cNvPr id="767" name="テキスト ボックス 766"/>
        <xdr:cNvSpPr txBox="1"/>
      </xdr:nvSpPr>
      <xdr:spPr>
        <a:xfrm>
          <a:off x="17820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8" name="直線コネクタ 76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47</xdr:row>
      <xdr:rowOff>54627</xdr:rowOff>
    </xdr:from>
    <xdr:ext cx="467179" cy="259045"/>
    <xdr:sp macro="" textlink="">
      <xdr:nvSpPr>
        <xdr:cNvPr id="769" name="テキスト ボックス 768"/>
        <xdr:cNvSpPr txBox="1"/>
      </xdr:nvSpPr>
      <xdr:spPr>
        <a:xfrm>
          <a:off x="17820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89179</xdr:rowOff>
    </xdr:from>
    <xdr:to>
      <xdr:col>32</xdr:col>
      <xdr:colOff>186689</xdr:colOff>
      <xdr:row>58</xdr:row>
      <xdr:rowOff>139700</xdr:rowOff>
    </xdr:to>
    <xdr:cxnSp macro="">
      <xdr:nvCxnSpPr>
        <xdr:cNvPr id="771" name="直線コネクタ 770"/>
        <xdr:cNvCxnSpPr/>
      </xdr:nvCxnSpPr>
      <xdr:spPr>
        <a:xfrm flipV="1">
          <a:off x="22159595" y="8833129"/>
          <a:ext cx="1269" cy="1250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3" name="直線コネクタ 77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35856</xdr:rowOff>
    </xdr:from>
    <xdr:ext cx="469744" cy="259045"/>
    <xdr:sp macro="" textlink="">
      <xdr:nvSpPr>
        <xdr:cNvPr id="774" name="貸付金最大値テキスト"/>
        <xdr:cNvSpPr txBox="1"/>
      </xdr:nvSpPr>
      <xdr:spPr>
        <a:xfrm>
          <a:off x="22212300" y="8608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5,471</a:t>
          </a:r>
          <a:endParaRPr kumimoji="1" lang="ja-JP" altLang="en-US" sz="1000" b="1">
            <a:latin typeface="ＭＳ Ｐゴシック"/>
          </a:endParaRPr>
        </a:p>
      </xdr:txBody>
    </xdr:sp>
    <xdr:clientData/>
  </xdr:oneCellAnchor>
  <xdr:twoCellAnchor>
    <xdr:from>
      <xdr:col>32</xdr:col>
      <xdr:colOff>98425</xdr:colOff>
      <xdr:row>51</xdr:row>
      <xdr:rowOff>89179</xdr:rowOff>
    </xdr:from>
    <xdr:to>
      <xdr:col>32</xdr:col>
      <xdr:colOff>276225</xdr:colOff>
      <xdr:row>51</xdr:row>
      <xdr:rowOff>89179</xdr:rowOff>
    </xdr:to>
    <xdr:cxnSp macro="">
      <xdr:nvCxnSpPr>
        <xdr:cNvPr id="775" name="直線コネクタ 774"/>
        <xdr:cNvCxnSpPr/>
      </xdr:nvCxnSpPr>
      <xdr:spPr>
        <a:xfrm>
          <a:off x="22072600" y="883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62891</xdr:rowOff>
    </xdr:from>
    <xdr:to>
      <xdr:col>32</xdr:col>
      <xdr:colOff>187325</xdr:colOff>
      <xdr:row>58</xdr:row>
      <xdr:rowOff>80721</xdr:rowOff>
    </xdr:to>
    <xdr:cxnSp macro="">
      <xdr:nvCxnSpPr>
        <xdr:cNvPr id="776" name="直線コネクタ 775"/>
        <xdr:cNvCxnSpPr/>
      </xdr:nvCxnSpPr>
      <xdr:spPr>
        <a:xfrm flipV="1">
          <a:off x="21323300" y="10006991"/>
          <a:ext cx="838200" cy="1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83431</xdr:rowOff>
    </xdr:from>
    <xdr:ext cx="469744" cy="259045"/>
    <xdr:sp macro="" textlink="">
      <xdr:nvSpPr>
        <xdr:cNvPr id="777" name="貸付金平均値テキスト"/>
        <xdr:cNvSpPr txBox="1"/>
      </xdr:nvSpPr>
      <xdr:spPr>
        <a:xfrm>
          <a:off x="22212300" y="95131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1,624</a:t>
          </a:r>
          <a:endParaRPr kumimoji="1" lang="ja-JP" altLang="en-US" sz="1000" b="1">
            <a:solidFill>
              <a:srgbClr val="000080"/>
            </a:solidFill>
            <a:latin typeface="ＭＳ Ｐゴシック"/>
          </a:endParaRPr>
        </a:p>
      </xdr:txBody>
    </xdr:sp>
    <xdr:clientData/>
  </xdr:oneCellAnchor>
  <xdr:twoCellAnchor>
    <xdr:from>
      <xdr:col>32</xdr:col>
      <xdr:colOff>136525</xdr:colOff>
      <xdr:row>56</xdr:row>
      <xdr:rowOff>60554</xdr:rowOff>
    </xdr:from>
    <xdr:to>
      <xdr:col>32</xdr:col>
      <xdr:colOff>238125</xdr:colOff>
      <xdr:row>56</xdr:row>
      <xdr:rowOff>162154</xdr:rowOff>
    </xdr:to>
    <xdr:sp macro="" textlink="">
      <xdr:nvSpPr>
        <xdr:cNvPr id="778" name="フローチャート : 判断 777"/>
        <xdr:cNvSpPr/>
      </xdr:nvSpPr>
      <xdr:spPr>
        <a:xfrm>
          <a:off x="22110700" y="966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57404</xdr:rowOff>
    </xdr:from>
    <xdr:to>
      <xdr:col>31</xdr:col>
      <xdr:colOff>34925</xdr:colOff>
      <xdr:row>58</xdr:row>
      <xdr:rowOff>80721</xdr:rowOff>
    </xdr:to>
    <xdr:cxnSp macro="">
      <xdr:nvCxnSpPr>
        <xdr:cNvPr id="779" name="直線コネクタ 778"/>
        <xdr:cNvCxnSpPr/>
      </xdr:nvCxnSpPr>
      <xdr:spPr>
        <a:xfrm>
          <a:off x="20434300" y="10001504"/>
          <a:ext cx="88900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50</xdr:row>
      <xdr:rowOff>148107</xdr:rowOff>
    </xdr:from>
    <xdr:to>
      <xdr:col>31</xdr:col>
      <xdr:colOff>85725</xdr:colOff>
      <xdr:row>51</xdr:row>
      <xdr:rowOff>78257</xdr:rowOff>
    </xdr:to>
    <xdr:sp macro="" textlink="">
      <xdr:nvSpPr>
        <xdr:cNvPr id="780" name="フローチャート : 判断 779"/>
        <xdr:cNvSpPr/>
      </xdr:nvSpPr>
      <xdr:spPr>
        <a:xfrm>
          <a:off x="21272500" y="872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49</xdr:row>
      <xdr:rowOff>94784</xdr:rowOff>
    </xdr:from>
    <xdr:ext cx="469744" cy="259045"/>
    <xdr:sp macro="" textlink="">
      <xdr:nvSpPr>
        <xdr:cNvPr id="781" name="テキスト ボックス 780"/>
        <xdr:cNvSpPr txBox="1"/>
      </xdr:nvSpPr>
      <xdr:spPr>
        <a:xfrm>
          <a:off x="21088427" y="8495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12598</xdr:rowOff>
    </xdr:from>
    <xdr:to>
      <xdr:col>29</xdr:col>
      <xdr:colOff>517525</xdr:colOff>
      <xdr:row>58</xdr:row>
      <xdr:rowOff>57404</xdr:rowOff>
    </xdr:to>
    <xdr:cxnSp macro="">
      <xdr:nvCxnSpPr>
        <xdr:cNvPr id="782" name="直線コネクタ 781"/>
        <xdr:cNvCxnSpPr/>
      </xdr:nvCxnSpPr>
      <xdr:spPr>
        <a:xfrm>
          <a:off x="19545300" y="9956698"/>
          <a:ext cx="889000" cy="4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51</xdr:row>
      <xdr:rowOff>27636</xdr:rowOff>
    </xdr:from>
    <xdr:to>
      <xdr:col>29</xdr:col>
      <xdr:colOff>568325</xdr:colOff>
      <xdr:row>51</xdr:row>
      <xdr:rowOff>129236</xdr:rowOff>
    </xdr:to>
    <xdr:sp macro="" textlink="">
      <xdr:nvSpPr>
        <xdr:cNvPr id="783" name="フローチャート : 判断 782"/>
        <xdr:cNvSpPr/>
      </xdr:nvSpPr>
      <xdr:spPr>
        <a:xfrm>
          <a:off x="20383500" y="877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49</xdr:row>
      <xdr:rowOff>145763</xdr:rowOff>
    </xdr:from>
    <xdr:ext cx="469744" cy="259045"/>
    <xdr:sp macro="" textlink="">
      <xdr:nvSpPr>
        <xdr:cNvPr id="784" name="テキスト ボックス 783"/>
        <xdr:cNvSpPr txBox="1"/>
      </xdr:nvSpPr>
      <xdr:spPr>
        <a:xfrm>
          <a:off x="20199427" y="8546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12598</xdr:rowOff>
    </xdr:from>
    <xdr:to>
      <xdr:col>28</xdr:col>
      <xdr:colOff>314325</xdr:colOff>
      <xdr:row>58</xdr:row>
      <xdr:rowOff>84836</xdr:rowOff>
    </xdr:to>
    <xdr:cxnSp macro="">
      <xdr:nvCxnSpPr>
        <xdr:cNvPr id="785" name="直線コネクタ 784"/>
        <xdr:cNvCxnSpPr/>
      </xdr:nvCxnSpPr>
      <xdr:spPr>
        <a:xfrm flipV="1">
          <a:off x="18656300" y="9956698"/>
          <a:ext cx="889000" cy="72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51</xdr:row>
      <xdr:rowOff>889</xdr:rowOff>
    </xdr:from>
    <xdr:to>
      <xdr:col>28</xdr:col>
      <xdr:colOff>365125</xdr:colOff>
      <xdr:row>51</xdr:row>
      <xdr:rowOff>102489</xdr:rowOff>
    </xdr:to>
    <xdr:sp macro="" textlink="">
      <xdr:nvSpPr>
        <xdr:cNvPr id="786" name="フローチャート : 判断 785"/>
        <xdr:cNvSpPr/>
      </xdr:nvSpPr>
      <xdr:spPr>
        <a:xfrm>
          <a:off x="19494500" y="874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49</xdr:row>
      <xdr:rowOff>119016</xdr:rowOff>
    </xdr:from>
    <xdr:ext cx="469744" cy="259045"/>
    <xdr:sp macro="" textlink="">
      <xdr:nvSpPr>
        <xdr:cNvPr id="787" name="テキスト ボックス 786"/>
        <xdr:cNvSpPr txBox="1"/>
      </xdr:nvSpPr>
      <xdr:spPr>
        <a:xfrm>
          <a:off x="19310427" y="852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5,635</a:t>
          </a:r>
          <a:endParaRPr kumimoji="1" lang="ja-JP" altLang="en-US" sz="1000" b="1">
            <a:solidFill>
              <a:srgbClr val="000080"/>
            </a:solidFill>
            <a:latin typeface="ＭＳ Ｐゴシック"/>
          </a:endParaRPr>
        </a:p>
      </xdr:txBody>
    </xdr:sp>
    <xdr:clientData/>
  </xdr:oneCellAnchor>
  <xdr:twoCellAnchor>
    <xdr:from>
      <xdr:col>27</xdr:col>
      <xdr:colOff>60325</xdr:colOff>
      <xdr:row>51</xdr:row>
      <xdr:rowOff>40208</xdr:rowOff>
    </xdr:from>
    <xdr:to>
      <xdr:col>27</xdr:col>
      <xdr:colOff>161925</xdr:colOff>
      <xdr:row>51</xdr:row>
      <xdr:rowOff>141808</xdr:rowOff>
    </xdr:to>
    <xdr:sp macro="" textlink="">
      <xdr:nvSpPr>
        <xdr:cNvPr id="788" name="フローチャート : 判断 787"/>
        <xdr:cNvSpPr/>
      </xdr:nvSpPr>
      <xdr:spPr>
        <a:xfrm>
          <a:off x="18605500" y="878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49</xdr:row>
      <xdr:rowOff>158335</xdr:rowOff>
    </xdr:from>
    <xdr:ext cx="469744" cy="259045"/>
    <xdr:sp macro="" textlink="">
      <xdr:nvSpPr>
        <xdr:cNvPr id="789" name="テキスト ボックス 788"/>
        <xdr:cNvSpPr txBox="1"/>
      </xdr:nvSpPr>
      <xdr:spPr>
        <a:xfrm>
          <a:off x="18421427" y="8559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0" name="テキスト ボックス 78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1" name="テキスト ボックス 79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2" name="テキスト ボックス 79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3" name="テキスト ボックス 79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4" name="テキスト ボックス 79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12091</xdr:rowOff>
    </xdr:from>
    <xdr:to>
      <xdr:col>32</xdr:col>
      <xdr:colOff>238125</xdr:colOff>
      <xdr:row>58</xdr:row>
      <xdr:rowOff>113691</xdr:rowOff>
    </xdr:to>
    <xdr:sp macro="" textlink="">
      <xdr:nvSpPr>
        <xdr:cNvPr id="795" name="円/楕円 794"/>
        <xdr:cNvSpPr/>
      </xdr:nvSpPr>
      <xdr:spPr>
        <a:xfrm>
          <a:off x="22110700" y="995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98468</xdr:rowOff>
    </xdr:from>
    <xdr:ext cx="378565" cy="259045"/>
    <xdr:sp macro="" textlink="">
      <xdr:nvSpPr>
        <xdr:cNvPr id="796" name="貸付金該当値テキスト"/>
        <xdr:cNvSpPr txBox="1"/>
      </xdr:nvSpPr>
      <xdr:spPr>
        <a:xfrm>
          <a:off x="22212300" y="9871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336</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29921</xdr:rowOff>
    </xdr:from>
    <xdr:to>
      <xdr:col>31</xdr:col>
      <xdr:colOff>85725</xdr:colOff>
      <xdr:row>58</xdr:row>
      <xdr:rowOff>131521</xdr:rowOff>
    </xdr:to>
    <xdr:sp macro="" textlink="">
      <xdr:nvSpPr>
        <xdr:cNvPr id="797" name="円/楕円 796"/>
        <xdr:cNvSpPr/>
      </xdr:nvSpPr>
      <xdr:spPr>
        <a:xfrm>
          <a:off x="21272500" y="9974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122648</xdr:rowOff>
    </xdr:from>
    <xdr:ext cx="378565" cy="259045"/>
    <xdr:sp macro="" textlink="">
      <xdr:nvSpPr>
        <xdr:cNvPr id="798" name="テキスト ボックス 797"/>
        <xdr:cNvSpPr txBox="1"/>
      </xdr:nvSpPr>
      <xdr:spPr>
        <a:xfrm>
          <a:off x="21134017" y="100667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6604</xdr:rowOff>
    </xdr:from>
    <xdr:to>
      <xdr:col>29</xdr:col>
      <xdr:colOff>568325</xdr:colOff>
      <xdr:row>58</xdr:row>
      <xdr:rowOff>108204</xdr:rowOff>
    </xdr:to>
    <xdr:sp macro="" textlink="">
      <xdr:nvSpPr>
        <xdr:cNvPr id="799" name="円/楕円 798"/>
        <xdr:cNvSpPr/>
      </xdr:nvSpPr>
      <xdr:spPr>
        <a:xfrm>
          <a:off x="20383500" y="995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99331</xdr:rowOff>
    </xdr:from>
    <xdr:ext cx="378565" cy="259045"/>
    <xdr:sp macro="" textlink="">
      <xdr:nvSpPr>
        <xdr:cNvPr id="800" name="テキスト ボックス 799"/>
        <xdr:cNvSpPr txBox="1"/>
      </xdr:nvSpPr>
      <xdr:spPr>
        <a:xfrm>
          <a:off x="20245017" y="10043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133248</xdr:rowOff>
    </xdr:from>
    <xdr:to>
      <xdr:col>28</xdr:col>
      <xdr:colOff>365125</xdr:colOff>
      <xdr:row>58</xdr:row>
      <xdr:rowOff>63398</xdr:rowOff>
    </xdr:to>
    <xdr:sp macro="" textlink="">
      <xdr:nvSpPr>
        <xdr:cNvPr id="801" name="円/楕円 800"/>
        <xdr:cNvSpPr/>
      </xdr:nvSpPr>
      <xdr:spPr>
        <a:xfrm>
          <a:off x="19494500" y="990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54525</xdr:rowOff>
    </xdr:from>
    <xdr:ext cx="378565" cy="259045"/>
    <xdr:sp macro="" textlink="">
      <xdr:nvSpPr>
        <xdr:cNvPr id="802" name="テキスト ボックス 801"/>
        <xdr:cNvSpPr txBox="1"/>
      </xdr:nvSpPr>
      <xdr:spPr>
        <a:xfrm>
          <a:off x="19356017" y="99986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34036</xdr:rowOff>
    </xdr:from>
    <xdr:to>
      <xdr:col>27</xdr:col>
      <xdr:colOff>161925</xdr:colOff>
      <xdr:row>58</xdr:row>
      <xdr:rowOff>135636</xdr:rowOff>
    </xdr:to>
    <xdr:sp macro="" textlink="">
      <xdr:nvSpPr>
        <xdr:cNvPr id="803" name="円/楕円 802"/>
        <xdr:cNvSpPr/>
      </xdr:nvSpPr>
      <xdr:spPr>
        <a:xfrm>
          <a:off x="18605500" y="997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126763</xdr:rowOff>
    </xdr:from>
    <xdr:ext cx="378565" cy="259045"/>
    <xdr:sp macro="" textlink="">
      <xdr:nvSpPr>
        <xdr:cNvPr id="804" name="テキスト ボックス 803"/>
        <xdr:cNvSpPr txBox="1"/>
      </xdr:nvSpPr>
      <xdr:spPr>
        <a:xfrm>
          <a:off x="18467017" y="10070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5" name="正方形/長方形 80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6" name="正方形/長方形 80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7" name="正方形/長方形 80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8" name="正方形/長方形 80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9" name="正方形/長方形 80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0" name="正方形/長方形 80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1" name="正方形/長方形 81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50,856</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2" name="正方形/長方形 81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3" name="テキスト ボックス 81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4" name="直線コネクタ 81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5" name="テキスト ボックス 81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6" name="直線コネクタ 815"/>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7" name="テキスト ボックス 816"/>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8" name="直線コネクタ 817"/>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9" name="テキスト ボックス 818"/>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0" name="直線コネクタ 819"/>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21" name="テキスト ボックス 820"/>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22" name="直線コネクタ 821"/>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23" name="テキスト ボックス 822"/>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5" name="テキスト ボックス 82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21103</xdr:rowOff>
    </xdr:from>
    <xdr:to>
      <xdr:col>32</xdr:col>
      <xdr:colOff>186689</xdr:colOff>
      <xdr:row>75</xdr:row>
      <xdr:rowOff>68559</xdr:rowOff>
    </xdr:to>
    <xdr:cxnSp macro="">
      <xdr:nvCxnSpPr>
        <xdr:cNvPr id="827" name="直線コネクタ 826"/>
        <xdr:cNvCxnSpPr/>
      </xdr:nvCxnSpPr>
      <xdr:spPr>
        <a:xfrm flipV="1">
          <a:off x="22159595" y="12022603"/>
          <a:ext cx="1269" cy="904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72386</xdr:rowOff>
    </xdr:from>
    <xdr:ext cx="534377" cy="259045"/>
    <xdr:sp macro="" textlink="">
      <xdr:nvSpPr>
        <xdr:cNvPr id="828" name="繰出金最小値テキスト"/>
        <xdr:cNvSpPr txBox="1"/>
      </xdr:nvSpPr>
      <xdr:spPr>
        <a:xfrm>
          <a:off x="22212300" y="12931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62,806</a:t>
          </a:r>
          <a:endParaRPr kumimoji="1" lang="ja-JP" altLang="en-US" sz="1000" b="1">
            <a:latin typeface="ＭＳ Ｐゴシック"/>
          </a:endParaRPr>
        </a:p>
      </xdr:txBody>
    </xdr:sp>
    <xdr:clientData/>
  </xdr:oneCellAnchor>
  <xdr:twoCellAnchor>
    <xdr:from>
      <xdr:col>32</xdr:col>
      <xdr:colOff>98425</xdr:colOff>
      <xdr:row>75</xdr:row>
      <xdr:rowOff>68559</xdr:rowOff>
    </xdr:from>
    <xdr:to>
      <xdr:col>32</xdr:col>
      <xdr:colOff>276225</xdr:colOff>
      <xdr:row>75</xdr:row>
      <xdr:rowOff>68559</xdr:rowOff>
    </xdr:to>
    <xdr:cxnSp macro="">
      <xdr:nvCxnSpPr>
        <xdr:cNvPr id="829" name="直線コネクタ 828"/>
        <xdr:cNvCxnSpPr/>
      </xdr:nvCxnSpPr>
      <xdr:spPr>
        <a:xfrm>
          <a:off x="22072600" y="12927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139230</xdr:rowOff>
    </xdr:from>
    <xdr:ext cx="534377" cy="259045"/>
    <xdr:sp macro="" textlink="">
      <xdr:nvSpPr>
        <xdr:cNvPr id="830" name="繰出金最大値テキスト"/>
        <xdr:cNvSpPr txBox="1"/>
      </xdr:nvSpPr>
      <xdr:spPr>
        <a:xfrm>
          <a:off x="22212300" y="11797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82,594</a:t>
          </a:r>
          <a:endParaRPr kumimoji="1" lang="ja-JP" altLang="en-US" sz="1000" b="1">
            <a:latin typeface="ＭＳ Ｐゴシック"/>
          </a:endParaRPr>
        </a:p>
      </xdr:txBody>
    </xdr:sp>
    <xdr:clientData/>
  </xdr:oneCellAnchor>
  <xdr:twoCellAnchor>
    <xdr:from>
      <xdr:col>32</xdr:col>
      <xdr:colOff>98425</xdr:colOff>
      <xdr:row>70</xdr:row>
      <xdr:rowOff>21103</xdr:rowOff>
    </xdr:from>
    <xdr:to>
      <xdr:col>32</xdr:col>
      <xdr:colOff>276225</xdr:colOff>
      <xdr:row>70</xdr:row>
      <xdr:rowOff>21103</xdr:rowOff>
    </xdr:to>
    <xdr:cxnSp macro="">
      <xdr:nvCxnSpPr>
        <xdr:cNvPr id="831" name="直線コネクタ 830"/>
        <xdr:cNvCxnSpPr/>
      </xdr:nvCxnSpPr>
      <xdr:spPr>
        <a:xfrm>
          <a:off x="22072600" y="12022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96403</xdr:rowOff>
    </xdr:from>
    <xdr:to>
      <xdr:col>32</xdr:col>
      <xdr:colOff>187325</xdr:colOff>
      <xdr:row>74</xdr:row>
      <xdr:rowOff>58501</xdr:rowOff>
    </xdr:to>
    <xdr:cxnSp macro="">
      <xdr:nvCxnSpPr>
        <xdr:cNvPr id="832" name="直線コネクタ 831"/>
        <xdr:cNvCxnSpPr/>
      </xdr:nvCxnSpPr>
      <xdr:spPr>
        <a:xfrm>
          <a:off x="21323300" y="12612253"/>
          <a:ext cx="838200" cy="133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72</xdr:row>
      <xdr:rowOff>21480</xdr:rowOff>
    </xdr:from>
    <xdr:ext cx="534377" cy="259045"/>
    <xdr:sp macro="" textlink="">
      <xdr:nvSpPr>
        <xdr:cNvPr id="833" name="繰出金平均値テキスト"/>
        <xdr:cNvSpPr txBox="1"/>
      </xdr:nvSpPr>
      <xdr:spPr>
        <a:xfrm>
          <a:off x="22212300" y="12365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70,725</a:t>
          </a:r>
          <a:endParaRPr kumimoji="1" lang="ja-JP" altLang="en-US" sz="1000" b="1">
            <a:solidFill>
              <a:srgbClr val="000080"/>
            </a:solidFill>
            <a:latin typeface="ＭＳ Ｐゴシック"/>
          </a:endParaRPr>
        </a:p>
      </xdr:txBody>
    </xdr:sp>
    <xdr:clientData/>
  </xdr:oneCellAnchor>
  <xdr:twoCellAnchor>
    <xdr:from>
      <xdr:col>32</xdr:col>
      <xdr:colOff>136525</xdr:colOff>
      <xdr:row>72</xdr:row>
      <xdr:rowOff>170053</xdr:rowOff>
    </xdr:from>
    <xdr:to>
      <xdr:col>32</xdr:col>
      <xdr:colOff>238125</xdr:colOff>
      <xdr:row>73</xdr:row>
      <xdr:rowOff>100203</xdr:rowOff>
    </xdr:to>
    <xdr:sp macro="" textlink="">
      <xdr:nvSpPr>
        <xdr:cNvPr id="834" name="フローチャート : 判断 833"/>
        <xdr:cNvSpPr/>
      </xdr:nvSpPr>
      <xdr:spPr>
        <a:xfrm>
          <a:off x="22110700" y="1251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96403</xdr:rowOff>
    </xdr:from>
    <xdr:to>
      <xdr:col>31</xdr:col>
      <xdr:colOff>34925</xdr:colOff>
      <xdr:row>75</xdr:row>
      <xdr:rowOff>28875</xdr:rowOff>
    </xdr:to>
    <xdr:cxnSp macro="">
      <xdr:nvCxnSpPr>
        <xdr:cNvPr id="835" name="直線コネクタ 834"/>
        <xdr:cNvCxnSpPr/>
      </xdr:nvCxnSpPr>
      <xdr:spPr>
        <a:xfrm flipV="1">
          <a:off x="20434300" y="12612253"/>
          <a:ext cx="889000" cy="27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73</xdr:row>
      <xdr:rowOff>38471</xdr:rowOff>
    </xdr:from>
    <xdr:to>
      <xdr:col>31</xdr:col>
      <xdr:colOff>85725</xdr:colOff>
      <xdr:row>73</xdr:row>
      <xdr:rowOff>140071</xdr:rowOff>
    </xdr:to>
    <xdr:sp macro="" textlink="">
      <xdr:nvSpPr>
        <xdr:cNvPr id="836" name="フローチャート : 判断 835"/>
        <xdr:cNvSpPr/>
      </xdr:nvSpPr>
      <xdr:spPr>
        <a:xfrm>
          <a:off x="21272500" y="1255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71</xdr:row>
      <xdr:rowOff>156598</xdr:rowOff>
    </xdr:from>
    <xdr:ext cx="534377" cy="259045"/>
    <xdr:sp macro="" textlink="">
      <xdr:nvSpPr>
        <xdr:cNvPr id="837" name="テキスト ボックス 836"/>
        <xdr:cNvSpPr txBox="1"/>
      </xdr:nvSpPr>
      <xdr:spPr>
        <a:xfrm>
          <a:off x="21056111" y="12329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69,853</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120817</xdr:rowOff>
    </xdr:from>
    <xdr:to>
      <xdr:col>29</xdr:col>
      <xdr:colOff>517525</xdr:colOff>
      <xdr:row>75</xdr:row>
      <xdr:rowOff>28875</xdr:rowOff>
    </xdr:to>
    <xdr:cxnSp macro="">
      <xdr:nvCxnSpPr>
        <xdr:cNvPr id="838" name="直線コネクタ 837"/>
        <xdr:cNvCxnSpPr/>
      </xdr:nvCxnSpPr>
      <xdr:spPr>
        <a:xfrm>
          <a:off x="19545300" y="12808117"/>
          <a:ext cx="889000" cy="79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94524</xdr:rowOff>
    </xdr:from>
    <xdr:to>
      <xdr:col>29</xdr:col>
      <xdr:colOff>568325</xdr:colOff>
      <xdr:row>76</xdr:row>
      <xdr:rowOff>24674</xdr:rowOff>
    </xdr:to>
    <xdr:sp macro="" textlink="">
      <xdr:nvSpPr>
        <xdr:cNvPr id="839" name="フローチャート : 判断 838"/>
        <xdr:cNvSpPr/>
      </xdr:nvSpPr>
      <xdr:spPr>
        <a:xfrm>
          <a:off x="20383500" y="12953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15800</xdr:rowOff>
    </xdr:from>
    <xdr:ext cx="534377" cy="259045"/>
    <xdr:sp macro="" textlink="">
      <xdr:nvSpPr>
        <xdr:cNvPr id="840" name="テキスト ボックス 839"/>
        <xdr:cNvSpPr txBox="1"/>
      </xdr:nvSpPr>
      <xdr:spPr>
        <a:xfrm>
          <a:off x="20167111" y="1304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61,127</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103032</xdr:rowOff>
    </xdr:from>
    <xdr:to>
      <xdr:col>28</xdr:col>
      <xdr:colOff>314325</xdr:colOff>
      <xdr:row>74</xdr:row>
      <xdr:rowOff>120817</xdr:rowOff>
    </xdr:to>
    <xdr:cxnSp macro="">
      <xdr:nvCxnSpPr>
        <xdr:cNvPr id="841" name="直線コネクタ 840"/>
        <xdr:cNvCxnSpPr/>
      </xdr:nvCxnSpPr>
      <xdr:spPr>
        <a:xfrm>
          <a:off x="18656300" y="12790332"/>
          <a:ext cx="889000" cy="17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71251</xdr:rowOff>
    </xdr:from>
    <xdr:to>
      <xdr:col>28</xdr:col>
      <xdr:colOff>365125</xdr:colOff>
      <xdr:row>77</xdr:row>
      <xdr:rowOff>1401</xdr:rowOff>
    </xdr:to>
    <xdr:sp macro="" textlink="">
      <xdr:nvSpPr>
        <xdr:cNvPr id="842" name="フローチャート : 判断 841"/>
        <xdr:cNvSpPr/>
      </xdr:nvSpPr>
      <xdr:spPr>
        <a:xfrm>
          <a:off x="19494500" y="1310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163978</xdr:rowOff>
    </xdr:from>
    <xdr:ext cx="534377" cy="259045"/>
    <xdr:sp macro="" textlink="">
      <xdr:nvSpPr>
        <xdr:cNvPr id="843" name="テキスト ボックス 842"/>
        <xdr:cNvSpPr txBox="1"/>
      </xdr:nvSpPr>
      <xdr:spPr>
        <a:xfrm>
          <a:off x="19278111" y="1319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57,886</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108651</xdr:rowOff>
    </xdr:from>
    <xdr:to>
      <xdr:col>27</xdr:col>
      <xdr:colOff>161925</xdr:colOff>
      <xdr:row>77</xdr:row>
      <xdr:rowOff>38801</xdr:rowOff>
    </xdr:to>
    <xdr:sp macro="" textlink="">
      <xdr:nvSpPr>
        <xdr:cNvPr id="844" name="フローチャート : 判断 843"/>
        <xdr:cNvSpPr/>
      </xdr:nvSpPr>
      <xdr:spPr>
        <a:xfrm>
          <a:off x="18605500" y="13138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29928</xdr:rowOff>
    </xdr:from>
    <xdr:ext cx="534377" cy="259045"/>
    <xdr:sp macro="" textlink="">
      <xdr:nvSpPr>
        <xdr:cNvPr id="845" name="テキスト ボックス 844"/>
        <xdr:cNvSpPr txBox="1"/>
      </xdr:nvSpPr>
      <xdr:spPr>
        <a:xfrm>
          <a:off x="18389111" y="13231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57,068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7701</xdr:rowOff>
    </xdr:from>
    <xdr:to>
      <xdr:col>32</xdr:col>
      <xdr:colOff>238125</xdr:colOff>
      <xdr:row>74</xdr:row>
      <xdr:rowOff>109301</xdr:rowOff>
    </xdr:to>
    <xdr:sp macro="" textlink="">
      <xdr:nvSpPr>
        <xdr:cNvPr id="851" name="円/楕円 850"/>
        <xdr:cNvSpPr/>
      </xdr:nvSpPr>
      <xdr:spPr>
        <a:xfrm>
          <a:off x="22110700" y="1269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157578</xdr:rowOff>
    </xdr:from>
    <xdr:ext cx="534377" cy="259045"/>
    <xdr:sp macro="" textlink="">
      <xdr:nvSpPr>
        <xdr:cNvPr id="852" name="繰出金該当値テキスト"/>
        <xdr:cNvSpPr txBox="1"/>
      </xdr:nvSpPr>
      <xdr:spPr>
        <a:xfrm>
          <a:off x="22212300" y="1267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66,776</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45603</xdr:rowOff>
    </xdr:from>
    <xdr:to>
      <xdr:col>31</xdr:col>
      <xdr:colOff>85725</xdr:colOff>
      <xdr:row>73</xdr:row>
      <xdr:rowOff>147203</xdr:rowOff>
    </xdr:to>
    <xdr:sp macro="" textlink="">
      <xdr:nvSpPr>
        <xdr:cNvPr id="853" name="円/楕円 852"/>
        <xdr:cNvSpPr/>
      </xdr:nvSpPr>
      <xdr:spPr>
        <a:xfrm>
          <a:off x="21272500" y="1256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138330</xdr:rowOff>
    </xdr:from>
    <xdr:ext cx="534377" cy="259045"/>
    <xdr:sp macro="" textlink="">
      <xdr:nvSpPr>
        <xdr:cNvPr id="854" name="テキスト ボックス 853"/>
        <xdr:cNvSpPr txBox="1"/>
      </xdr:nvSpPr>
      <xdr:spPr>
        <a:xfrm>
          <a:off x="21056111" y="1265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69,697</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149525</xdr:rowOff>
    </xdr:from>
    <xdr:to>
      <xdr:col>29</xdr:col>
      <xdr:colOff>568325</xdr:colOff>
      <xdr:row>75</xdr:row>
      <xdr:rowOff>79675</xdr:rowOff>
    </xdr:to>
    <xdr:sp macro="" textlink="">
      <xdr:nvSpPr>
        <xdr:cNvPr id="855" name="円/楕円 854"/>
        <xdr:cNvSpPr/>
      </xdr:nvSpPr>
      <xdr:spPr>
        <a:xfrm>
          <a:off x="20383500" y="1283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96202</xdr:rowOff>
    </xdr:from>
    <xdr:ext cx="534377" cy="259045"/>
    <xdr:sp macro="" textlink="">
      <xdr:nvSpPr>
        <xdr:cNvPr id="856" name="テキスト ボックス 855"/>
        <xdr:cNvSpPr txBox="1"/>
      </xdr:nvSpPr>
      <xdr:spPr>
        <a:xfrm>
          <a:off x="20167111" y="12612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63,674</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70017</xdr:rowOff>
    </xdr:from>
    <xdr:to>
      <xdr:col>28</xdr:col>
      <xdr:colOff>365125</xdr:colOff>
      <xdr:row>75</xdr:row>
      <xdr:rowOff>167</xdr:rowOff>
    </xdr:to>
    <xdr:sp macro="" textlink="">
      <xdr:nvSpPr>
        <xdr:cNvPr id="857" name="円/楕円 856"/>
        <xdr:cNvSpPr/>
      </xdr:nvSpPr>
      <xdr:spPr>
        <a:xfrm>
          <a:off x="19494500" y="1275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16694</xdr:rowOff>
    </xdr:from>
    <xdr:ext cx="534377" cy="259045"/>
    <xdr:sp macro="" textlink="">
      <xdr:nvSpPr>
        <xdr:cNvPr id="858" name="テキスト ボックス 857"/>
        <xdr:cNvSpPr txBox="1"/>
      </xdr:nvSpPr>
      <xdr:spPr>
        <a:xfrm>
          <a:off x="19278111" y="1253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65,413</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52232</xdr:rowOff>
    </xdr:from>
    <xdr:to>
      <xdr:col>27</xdr:col>
      <xdr:colOff>161925</xdr:colOff>
      <xdr:row>74</xdr:row>
      <xdr:rowOff>153832</xdr:rowOff>
    </xdr:to>
    <xdr:sp macro="" textlink="">
      <xdr:nvSpPr>
        <xdr:cNvPr id="859" name="円/楕円 858"/>
        <xdr:cNvSpPr/>
      </xdr:nvSpPr>
      <xdr:spPr>
        <a:xfrm>
          <a:off x="18605500" y="1273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170359</xdr:rowOff>
    </xdr:from>
    <xdr:ext cx="534377" cy="259045"/>
    <xdr:sp macro="" textlink="">
      <xdr:nvSpPr>
        <xdr:cNvPr id="860" name="テキスト ボックス 859"/>
        <xdr:cNvSpPr txBox="1"/>
      </xdr:nvSpPr>
      <xdr:spPr>
        <a:xfrm>
          <a:off x="18389111" y="1251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65,802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000">
              <a:solidFill>
                <a:schemeClr val="dk1"/>
              </a:solidFill>
              <a:effectLst/>
              <a:latin typeface="+mn-lt"/>
              <a:ea typeface="+mn-ea"/>
              <a:cs typeface="+mn-cs"/>
            </a:rPr>
            <a:t>住民一人当たりの性質別決算額において、類似団体や全国平均と比較して、人件費、物件費、</a:t>
          </a:r>
          <a:r>
            <a:rPr kumimoji="1" lang="ja-JP" altLang="en-US" sz="1000">
              <a:solidFill>
                <a:schemeClr val="dk1"/>
              </a:solidFill>
              <a:effectLst/>
              <a:latin typeface="+mn-lt"/>
              <a:ea typeface="+mn-ea"/>
              <a:cs typeface="+mn-cs"/>
            </a:rPr>
            <a:t>補助費等、</a:t>
          </a:r>
          <a:r>
            <a:rPr kumimoji="1" lang="ja-JP" altLang="ja-JP" sz="1000">
              <a:solidFill>
                <a:schemeClr val="dk1"/>
              </a:solidFill>
              <a:effectLst/>
              <a:latin typeface="+mn-lt"/>
              <a:ea typeface="+mn-ea"/>
              <a:cs typeface="+mn-cs"/>
            </a:rPr>
            <a:t>普通建設事業費</a:t>
          </a: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公債費及び</a:t>
          </a:r>
          <a:r>
            <a:rPr kumimoji="1" lang="ja-JP" altLang="en-US" sz="1000">
              <a:solidFill>
                <a:schemeClr val="dk1"/>
              </a:solidFill>
              <a:effectLst/>
              <a:latin typeface="+mn-lt"/>
              <a:ea typeface="+mn-ea"/>
              <a:cs typeface="+mn-cs"/>
            </a:rPr>
            <a:t>投資及び出資金</a:t>
          </a:r>
          <a:r>
            <a:rPr kumimoji="1" lang="ja-JP" altLang="ja-JP" sz="1000">
              <a:solidFill>
                <a:schemeClr val="dk1"/>
              </a:solidFill>
              <a:effectLst/>
              <a:latin typeface="+mn-lt"/>
              <a:ea typeface="+mn-ea"/>
              <a:cs typeface="+mn-cs"/>
            </a:rPr>
            <a:t>が高い水準にある。</a:t>
          </a:r>
          <a:endParaRPr lang="ja-JP" altLang="ja-JP" sz="1000">
            <a:effectLst/>
          </a:endParaRPr>
        </a:p>
        <a:p>
          <a:r>
            <a:rPr kumimoji="1" lang="ja-JP" altLang="ja-JP" sz="1000">
              <a:solidFill>
                <a:schemeClr val="dk1"/>
              </a:solidFill>
              <a:effectLst/>
              <a:latin typeface="+mn-lt"/>
              <a:ea typeface="+mn-ea"/>
              <a:cs typeface="+mn-cs"/>
            </a:rPr>
            <a:t>　人件費については、</a:t>
          </a:r>
          <a:r>
            <a:rPr lang="ja-JP" altLang="ja-JP" sz="1000" b="0" i="0" baseline="0">
              <a:solidFill>
                <a:schemeClr val="dk1"/>
              </a:solidFill>
              <a:effectLst/>
              <a:latin typeface="+mn-lt"/>
              <a:ea typeface="+mn-ea"/>
              <a:cs typeface="+mn-cs"/>
            </a:rPr>
            <a:t>町村合併に伴い消防及びごみ処理事業に係る一部事務組合の職員の身分をそのまま引き継ぎ、現在も単独で実施していることが主な要因として考えられるが、職員の定員管理や給与の適正化等に努めており、町村合併を行なった平成</a:t>
          </a:r>
          <a:r>
            <a:rPr lang="en-US" altLang="ja-JP" sz="1000" b="0" i="0" baseline="0">
              <a:solidFill>
                <a:schemeClr val="dk1"/>
              </a:solidFill>
              <a:effectLst/>
              <a:latin typeface="+mn-lt"/>
              <a:ea typeface="+mn-ea"/>
              <a:cs typeface="+mn-cs"/>
            </a:rPr>
            <a:t>16</a:t>
          </a:r>
          <a:r>
            <a:rPr lang="ja-JP" altLang="ja-JP" sz="1000" b="0" i="0" baseline="0">
              <a:solidFill>
                <a:schemeClr val="dk1"/>
              </a:solidFill>
              <a:effectLst/>
              <a:latin typeface="+mn-lt"/>
              <a:ea typeface="+mn-ea"/>
              <a:cs typeface="+mn-cs"/>
            </a:rPr>
            <a:t>年度と比較して、職員数で△</a:t>
          </a:r>
          <a:r>
            <a:rPr lang="en-US" altLang="ja-JP" sz="1000" b="0" i="0" baseline="0">
              <a:solidFill>
                <a:schemeClr val="dk1"/>
              </a:solidFill>
              <a:effectLst/>
              <a:latin typeface="+mn-lt"/>
              <a:ea typeface="+mn-ea"/>
              <a:cs typeface="+mn-cs"/>
            </a:rPr>
            <a:t>168</a:t>
          </a:r>
          <a:r>
            <a:rPr lang="ja-JP" altLang="ja-JP" sz="1000" b="0" i="0" baseline="0">
              <a:solidFill>
                <a:schemeClr val="dk1"/>
              </a:solidFill>
              <a:effectLst/>
              <a:latin typeface="+mn-lt"/>
              <a:ea typeface="+mn-ea"/>
              <a:cs typeface="+mn-cs"/>
            </a:rPr>
            <a:t>人、金額で△</a:t>
          </a:r>
          <a:r>
            <a:rPr lang="en-US" altLang="ja-JP" sz="1000" b="0" i="0" baseline="0">
              <a:solidFill>
                <a:schemeClr val="dk1"/>
              </a:solidFill>
              <a:effectLst/>
              <a:latin typeface="+mn-lt"/>
              <a:ea typeface="+mn-ea"/>
              <a:cs typeface="+mn-cs"/>
            </a:rPr>
            <a:t>1,349,273</a:t>
          </a:r>
          <a:r>
            <a:rPr lang="ja-JP" altLang="ja-JP" sz="1000" b="0" i="0" baseline="0">
              <a:solidFill>
                <a:schemeClr val="dk1"/>
              </a:solidFill>
              <a:effectLst/>
              <a:latin typeface="+mn-lt"/>
              <a:ea typeface="+mn-ea"/>
              <a:cs typeface="+mn-cs"/>
            </a:rPr>
            <a:t>千円減少している。</a:t>
          </a:r>
          <a:endParaRPr lang="ja-JP" altLang="ja-JP" sz="1000">
            <a:effectLst/>
          </a:endParaRPr>
        </a:p>
        <a:p>
          <a:pPr rtl="0" eaLnBrk="1" fontAlgn="auto" latinLnBrk="0" hangingPunct="1"/>
          <a:r>
            <a:rPr kumimoji="1" lang="ja-JP" altLang="ja-JP" sz="1000">
              <a:solidFill>
                <a:schemeClr val="dk1"/>
              </a:solidFill>
              <a:effectLst/>
              <a:latin typeface="+mn-lt"/>
              <a:ea typeface="+mn-ea"/>
              <a:cs typeface="+mn-cs"/>
            </a:rPr>
            <a:t>　物件費については、</a:t>
          </a:r>
          <a:r>
            <a:rPr lang="ja-JP" altLang="ja-JP" sz="1000" b="0" i="0" baseline="0">
              <a:solidFill>
                <a:schemeClr val="dk1"/>
              </a:solidFill>
              <a:effectLst/>
              <a:latin typeface="+mn-lt"/>
              <a:ea typeface="+mn-ea"/>
              <a:cs typeface="+mn-cs"/>
            </a:rPr>
            <a:t>県内最南端（県庁まで約</a:t>
          </a:r>
          <a:r>
            <a:rPr lang="en-US" altLang="ja-JP" sz="1000" b="0" i="0" baseline="0">
              <a:solidFill>
                <a:schemeClr val="dk1"/>
              </a:solidFill>
              <a:effectLst/>
              <a:latin typeface="+mn-lt"/>
              <a:ea typeface="+mn-ea"/>
              <a:cs typeface="+mn-cs"/>
            </a:rPr>
            <a:t>130㎞</a:t>
          </a:r>
          <a:r>
            <a:rPr lang="ja-JP" altLang="ja-JP" sz="1000" b="0" i="0" baseline="0">
              <a:solidFill>
                <a:schemeClr val="dk1"/>
              </a:solidFill>
              <a:effectLst/>
              <a:latin typeface="+mn-lt"/>
              <a:ea typeface="+mn-ea"/>
              <a:cs typeface="+mn-cs"/>
            </a:rPr>
            <a:t>）に位置するなど地理的条件により発生する旅費及び燃料費等の経費や人件費と同じく、町単独で実施している消防及びごみ処理施設の運営経費などが、物件費を押し上げる要因と考えられる。</a:t>
          </a:r>
          <a:endParaRPr lang="ja-JP" altLang="ja-JP" sz="1000">
            <a:effectLst/>
          </a:endParaRPr>
        </a:p>
        <a:p>
          <a:r>
            <a:rPr kumimoji="1" lang="ja-JP" altLang="ja-JP" sz="1000">
              <a:solidFill>
                <a:schemeClr val="dk1"/>
              </a:solidFill>
              <a:effectLst/>
              <a:latin typeface="+mn-lt"/>
              <a:ea typeface="+mn-ea"/>
              <a:cs typeface="+mn-cs"/>
            </a:rPr>
            <a:t>　</a:t>
          </a:r>
          <a:r>
            <a:rPr kumimoji="1" lang="ja-JP" altLang="en-US" sz="1000">
              <a:solidFill>
                <a:schemeClr val="dk1"/>
              </a:solidFill>
              <a:effectLst/>
              <a:latin typeface="+mn-lt"/>
              <a:ea typeface="+mn-ea"/>
              <a:cs typeface="+mn-cs"/>
            </a:rPr>
            <a:t>補助費については、平成</a:t>
          </a:r>
          <a:r>
            <a:rPr kumimoji="1" lang="en-US" altLang="ja-JP" sz="1000">
              <a:solidFill>
                <a:schemeClr val="dk1"/>
              </a:solidFill>
              <a:effectLst/>
              <a:latin typeface="+mn-lt"/>
              <a:ea typeface="+mn-ea"/>
              <a:cs typeface="+mn-cs"/>
            </a:rPr>
            <a:t>28</a:t>
          </a:r>
          <a:r>
            <a:rPr kumimoji="1" lang="ja-JP" altLang="en-US" sz="1000">
              <a:solidFill>
                <a:schemeClr val="dk1"/>
              </a:solidFill>
              <a:effectLst/>
              <a:latin typeface="+mn-lt"/>
              <a:ea typeface="+mn-ea"/>
              <a:cs typeface="+mn-cs"/>
            </a:rPr>
            <a:t>年度において、病院事業会計への補助金や宇和島地区広域事務組合への負担金の増加などにより、類似団体を上回る状況となった。</a:t>
          </a:r>
          <a:endParaRPr kumimoji="1" lang="en-US" altLang="ja-JP" sz="1000">
            <a:solidFill>
              <a:schemeClr val="dk1"/>
            </a:solidFill>
            <a:effectLst/>
            <a:latin typeface="+mn-lt"/>
            <a:ea typeface="+mn-ea"/>
            <a:cs typeface="+mn-cs"/>
          </a:endParaRPr>
        </a:p>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公債費については、</a:t>
          </a:r>
          <a:r>
            <a:rPr lang="ja-JP" altLang="ja-JP" sz="1000" b="0" i="0" baseline="0">
              <a:solidFill>
                <a:schemeClr val="dk1"/>
              </a:solidFill>
              <a:effectLst/>
              <a:latin typeface="+mn-lt"/>
              <a:ea typeface="+mn-ea"/>
              <a:cs typeface="+mn-cs"/>
            </a:rPr>
            <a:t>地方債を伴う事業については、特に緊急性・重要性を考慮しながら優先順位をつけて計画的な実施に努めており、地方債残高は、合併当初と比較して約</a:t>
          </a:r>
          <a:r>
            <a:rPr lang="en-US" altLang="ja-JP" sz="1000" b="0" i="0" baseline="0">
              <a:solidFill>
                <a:schemeClr val="dk1"/>
              </a:solidFill>
              <a:effectLst/>
              <a:latin typeface="+mn-lt"/>
              <a:ea typeface="+mn-ea"/>
              <a:cs typeface="+mn-cs"/>
            </a:rPr>
            <a:t>49</a:t>
          </a:r>
          <a:r>
            <a:rPr lang="ja-JP" altLang="ja-JP" sz="1000" b="0" i="0" baseline="0">
              <a:solidFill>
                <a:schemeClr val="dk1"/>
              </a:solidFill>
              <a:effectLst/>
              <a:latin typeface="+mn-lt"/>
              <a:ea typeface="+mn-ea"/>
              <a:cs typeface="+mn-cs"/>
            </a:rPr>
            <a:t>億円減少しているものの、全国及び類似団体と比較すると高い水準にあり、さらなる地方債発行の抑制に取り組む必要がある。</a:t>
          </a:r>
          <a:endParaRPr lang="ja-JP" altLang="ja-JP" sz="1000">
            <a:effectLst/>
          </a:endParaRPr>
        </a:p>
        <a:p>
          <a:r>
            <a:rPr kumimoji="1" lang="ja-JP" altLang="ja-JP" sz="1000">
              <a:solidFill>
                <a:schemeClr val="dk1"/>
              </a:solidFill>
              <a:effectLst/>
              <a:latin typeface="+mn-lt"/>
              <a:ea typeface="+mn-ea"/>
              <a:cs typeface="+mn-cs"/>
            </a:rPr>
            <a:t>　普通建設事業については、水産業を町の基幹産業としていることにより、漁港施設等の整備に多額の経費を要していること、また、</a:t>
          </a:r>
          <a:r>
            <a:rPr lang="ja-JP" altLang="ja-JP" sz="1000" b="0" i="0" baseline="0">
              <a:solidFill>
                <a:schemeClr val="dk1"/>
              </a:solidFill>
              <a:effectLst/>
              <a:latin typeface="+mn-lt"/>
              <a:ea typeface="+mn-ea"/>
              <a:cs typeface="+mn-cs"/>
            </a:rPr>
            <a:t>半島部を多く有する地理的要件などもあり、道路整備にも多くの経費を要していることが主な要因と考えられる。特に</a:t>
          </a:r>
          <a:r>
            <a:rPr kumimoji="1" lang="ja-JP" altLang="ja-JP" sz="1000">
              <a:solidFill>
                <a:schemeClr val="dk1"/>
              </a:solidFill>
              <a:effectLst/>
              <a:latin typeface="+mn-lt"/>
              <a:ea typeface="+mn-ea"/>
              <a:cs typeface="+mn-cs"/>
            </a:rPr>
            <a:t>、平成</a:t>
          </a:r>
          <a:r>
            <a:rPr kumimoji="1" lang="en-US" altLang="ja-JP" sz="1000">
              <a:solidFill>
                <a:schemeClr val="dk1"/>
              </a:solidFill>
              <a:effectLst/>
              <a:latin typeface="+mn-lt"/>
              <a:ea typeface="+mn-ea"/>
              <a:cs typeface="+mn-cs"/>
            </a:rPr>
            <a:t>26</a:t>
          </a:r>
          <a:r>
            <a:rPr kumimoji="1" lang="ja-JP" altLang="ja-JP" sz="1000">
              <a:solidFill>
                <a:schemeClr val="dk1"/>
              </a:solidFill>
              <a:effectLst/>
              <a:latin typeface="+mn-lt"/>
              <a:ea typeface="+mn-ea"/>
              <a:cs typeface="+mn-cs"/>
            </a:rPr>
            <a:t>年度及び平成</a:t>
          </a:r>
          <a:r>
            <a:rPr kumimoji="1" lang="en-US" altLang="ja-JP" sz="1000">
              <a:solidFill>
                <a:schemeClr val="dk1"/>
              </a:solidFill>
              <a:effectLst/>
              <a:latin typeface="+mn-lt"/>
              <a:ea typeface="+mn-ea"/>
              <a:cs typeface="+mn-cs"/>
            </a:rPr>
            <a:t>27</a:t>
          </a:r>
          <a:r>
            <a:rPr kumimoji="1" lang="ja-JP" altLang="ja-JP" sz="1000">
              <a:solidFill>
                <a:schemeClr val="dk1"/>
              </a:solidFill>
              <a:effectLst/>
              <a:latin typeface="+mn-lt"/>
              <a:ea typeface="+mn-ea"/>
              <a:cs typeface="+mn-cs"/>
            </a:rPr>
            <a:t>年度においては、</a:t>
          </a:r>
          <a:r>
            <a:rPr lang="ja-JP" altLang="ja-JP" sz="1000" b="0" i="0" baseline="0">
              <a:solidFill>
                <a:schemeClr val="dk1"/>
              </a:solidFill>
              <a:effectLst/>
              <a:latin typeface="+mn-lt"/>
              <a:ea typeface="+mn-ea"/>
              <a:cs typeface="+mn-cs"/>
            </a:rPr>
            <a:t>消防庁舎や新庁舎の建設、消防救急デジタル無線の整備などにより、全国、類似団体と比較して高い水準となっている。</a:t>
          </a:r>
          <a:endParaRPr lang="ja-JP" altLang="ja-JP" sz="1000">
            <a:effectLst/>
          </a:endParaRPr>
        </a:p>
        <a:p>
          <a:pPr rtl="0" eaLnBrk="1" fontAlgn="auto" latinLnBrk="0" hangingPunct="1"/>
          <a:r>
            <a:rPr kumimoji="1" lang="ja-JP" altLang="ja-JP" sz="1000" b="0" i="0" baseline="0">
              <a:solidFill>
                <a:schemeClr val="dk1"/>
              </a:solidFill>
              <a:effectLst/>
              <a:latin typeface="+mn-lt"/>
              <a:ea typeface="+mn-ea"/>
              <a:cs typeface="+mn-cs"/>
            </a:rPr>
            <a:t>　</a:t>
          </a:r>
          <a:r>
            <a:rPr kumimoji="1" lang="ja-JP" altLang="en-US" sz="1000" b="0" i="0" baseline="0">
              <a:solidFill>
                <a:schemeClr val="dk1"/>
              </a:solidFill>
              <a:effectLst/>
              <a:latin typeface="+mn-lt"/>
              <a:ea typeface="+mn-ea"/>
              <a:cs typeface="+mn-cs"/>
            </a:rPr>
            <a:t>投資及び出資金については、上水道事業会計が実施する老朽管更新事業等に対する出資金であり、</a:t>
          </a:r>
          <a:r>
            <a:rPr kumimoji="1" lang="ja-JP" altLang="ja-JP" sz="110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半島部を多く有する地理的要件などもあり、</a:t>
          </a:r>
          <a:r>
            <a:rPr lang="ja-JP" altLang="en-US" sz="1100" b="0" i="0" baseline="0">
              <a:solidFill>
                <a:schemeClr val="dk1"/>
              </a:solidFill>
              <a:effectLst/>
              <a:latin typeface="+mn-lt"/>
              <a:ea typeface="+mn-ea"/>
              <a:cs typeface="+mn-cs"/>
            </a:rPr>
            <a:t>管路の延長も長く老朽化も進んでいることから、今後も増加していくことが見込まれる。</a:t>
          </a:r>
          <a:endParaRPr kumimoji="1" lang="en-US" altLang="ja-JP" sz="1000" b="0" i="0" baseline="0">
            <a:solidFill>
              <a:schemeClr val="dk1"/>
            </a:solidFill>
            <a:effectLst/>
            <a:latin typeface="+mn-lt"/>
            <a:ea typeface="+mn-ea"/>
            <a:cs typeface="+mn-cs"/>
          </a:endParaRPr>
        </a:p>
        <a:p>
          <a:pPr rtl="0" eaLnBrk="1" fontAlgn="auto" latinLnBrk="0" hangingPunct="1"/>
          <a:r>
            <a:rPr kumimoji="1" lang="ja-JP" altLang="en-US" sz="1000" b="0" i="0" baseline="0">
              <a:solidFill>
                <a:schemeClr val="dk1"/>
              </a:solidFill>
              <a:effectLst/>
              <a:latin typeface="+mn-lt"/>
              <a:ea typeface="+mn-ea"/>
              <a:cs typeface="+mn-cs"/>
            </a:rPr>
            <a:t>　</a:t>
          </a:r>
          <a:r>
            <a:rPr kumimoji="1" lang="ja-JP" altLang="ja-JP" sz="1000" b="0" i="0" baseline="0">
              <a:solidFill>
                <a:schemeClr val="dk1"/>
              </a:solidFill>
              <a:effectLst/>
              <a:latin typeface="+mn-lt"/>
              <a:ea typeface="+mn-ea"/>
              <a:cs typeface="+mn-cs"/>
            </a:rPr>
            <a:t>こうしたことを踏まえ、</a:t>
          </a:r>
          <a:r>
            <a:rPr lang="ja-JP" altLang="ja-JP" sz="1000" b="0" i="0" baseline="0">
              <a:solidFill>
                <a:schemeClr val="dk1"/>
              </a:solidFill>
              <a:effectLst/>
              <a:latin typeface="+mn-lt"/>
              <a:ea typeface="+mn-ea"/>
              <a:cs typeface="+mn-cs"/>
            </a:rPr>
            <a:t>今後も引続き職員の適正な人員配置や定員の適正化を図り人件費の削減に努めるとともに、選択と集中、緊急度・優先度を考慮した投資に努め、将来に負担を残さないよう身の丈にあった財政運営を行う。</a:t>
          </a:r>
          <a:endParaRPr lang="ja-JP" altLang="ja-JP" sz="1000">
            <a:effectLst/>
          </a:endParaRPr>
        </a:p>
        <a:p>
          <a:endParaRPr kumimoji="1" lang="ja-JP" altLang="en-US" sz="10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愛媛県愛南町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22,570
22,476
238.99
16,677,725
15,780,563
826,556
10,088,172
21,865,287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9.5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3,600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3,900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4,200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5,700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10160</xdr:rowOff>
    </xdr:from>
    <xdr:to>
      <xdr:col>6</xdr:col>
      <xdr:colOff>510540</xdr:colOff>
      <xdr:row>39</xdr:row>
      <xdr:rowOff>97790</xdr:rowOff>
    </xdr:to>
    <xdr:cxnSp macro="">
      <xdr:nvCxnSpPr>
        <xdr:cNvPr id="58" name="直線コネクタ 57"/>
        <xdr:cNvCxnSpPr/>
      </xdr:nvCxnSpPr>
      <xdr:spPr>
        <a:xfrm flipV="1">
          <a:off x="4633595" y="5153660"/>
          <a:ext cx="127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101617</xdr:rowOff>
    </xdr:from>
    <xdr:ext cx="469744" cy="259045"/>
    <xdr:sp macro="" textlink="">
      <xdr:nvSpPr>
        <xdr:cNvPr id="59" name="議会費最小値テキスト"/>
        <xdr:cNvSpPr txBox="1"/>
      </xdr:nvSpPr>
      <xdr:spPr>
        <a:xfrm>
          <a:off x="4686300" y="6788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3,901</a:t>
          </a:r>
          <a:endParaRPr kumimoji="1" lang="ja-JP" altLang="en-US" sz="1000" b="1">
            <a:latin typeface="ＭＳ Ｐゴシック"/>
          </a:endParaRPr>
        </a:p>
      </xdr:txBody>
    </xdr:sp>
    <xdr:clientData/>
  </xdr:oneCellAnchor>
  <xdr:twoCellAnchor>
    <xdr:from>
      <xdr:col>6</xdr:col>
      <xdr:colOff>422275</xdr:colOff>
      <xdr:row>39</xdr:row>
      <xdr:rowOff>97790</xdr:rowOff>
    </xdr:from>
    <xdr:to>
      <xdr:col>6</xdr:col>
      <xdr:colOff>600075</xdr:colOff>
      <xdr:row>39</xdr:row>
      <xdr:rowOff>97790</xdr:rowOff>
    </xdr:to>
    <xdr:cxnSp macro="">
      <xdr:nvCxnSpPr>
        <xdr:cNvPr id="60" name="直線コネクタ 59"/>
        <xdr:cNvCxnSpPr/>
      </xdr:nvCxnSpPr>
      <xdr:spPr>
        <a:xfrm>
          <a:off x="4546600" y="678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128287</xdr:rowOff>
    </xdr:from>
    <xdr:ext cx="469744" cy="259045"/>
    <xdr:sp macro="" textlink="">
      <xdr:nvSpPr>
        <xdr:cNvPr id="61" name="議会費最大値テキスト"/>
        <xdr:cNvSpPr txBox="1"/>
      </xdr:nvSpPr>
      <xdr:spPr>
        <a:xfrm>
          <a:off x="4686300" y="4928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5,399</a:t>
          </a:r>
          <a:endParaRPr kumimoji="1" lang="ja-JP" altLang="en-US" sz="1000" b="1">
            <a:latin typeface="ＭＳ Ｐゴシック"/>
          </a:endParaRPr>
        </a:p>
      </xdr:txBody>
    </xdr:sp>
    <xdr:clientData/>
  </xdr:oneCellAnchor>
  <xdr:twoCellAnchor>
    <xdr:from>
      <xdr:col>6</xdr:col>
      <xdr:colOff>422275</xdr:colOff>
      <xdr:row>30</xdr:row>
      <xdr:rowOff>10160</xdr:rowOff>
    </xdr:from>
    <xdr:to>
      <xdr:col>6</xdr:col>
      <xdr:colOff>600075</xdr:colOff>
      <xdr:row>30</xdr:row>
      <xdr:rowOff>10160</xdr:rowOff>
    </xdr:to>
    <xdr:cxnSp macro="">
      <xdr:nvCxnSpPr>
        <xdr:cNvPr id="62" name="直線コネクタ 61"/>
        <xdr:cNvCxnSpPr/>
      </xdr:nvCxnSpPr>
      <xdr:spPr>
        <a:xfrm>
          <a:off x="4546600" y="515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35197</xdr:rowOff>
    </xdr:from>
    <xdr:to>
      <xdr:col>6</xdr:col>
      <xdr:colOff>511175</xdr:colOff>
      <xdr:row>39</xdr:row>
      <xdr:rowOff>97790</xdr:rowOff>
    </xdr:to>
    <xdr:cxnSp macro="">
      <xdr:nvCxnSpPr>
        <xdr:cNvPr id="63" name="直線コネクタ 62"/>
        <xdr:cNvCxnSpPr/>
      </xdr:nvCxnSpPr>
      <xdr:spPr>
        <a:xfrm>
          <a:off x="3797300" y="6550297"/>
          <a:ext cx="838200" cy="234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147155</xdr:rowOff>
    </xdr:from>
    <xdr:ext cx="469744" cy="259045"/>
    <xdr:sp macro="" textlink="">
      <xdr:nvSpPr>
        <xdr:cNvPr id="64" name="議会費平均値テキスト"/>
        <xdr:cNvSpPr txBox="1"/>
      </xdr:nvSpPr>
      <xdr:spPr>
        <a:xfrm>
          <a:off x="4686300" y="59764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124278</xdr:rowOff>
    </xdr:from>
    <xdr:to>
      <xdr:col>6</xdr:col>
      <xdr:colOff>561975</xdr:colOff>
      <xdr:row>36</xdr:row>
      <xdr:rowOff>54428</xdr:rowOff>
    </xdr:to>
    <xdr:sp macro="" textlink="">
      <xdr:nvSpPr>
        <xdr:cNvPr id="65" name="フローチャート : 判断 64"/>
        <xdr:cNvSpPr/>
      </xdr:nvSpPr>
      <xdr:spPr>
        <a:xfrm>
          <a:off x="4584700" y="6125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35197</xdr:rowOff>
    </xdr:from>
    <xdr:to>
      <xdr:col>5</xdr:col>
      <xdr:colOff>358775</xdr:colOff>
      <xdr:row>38</xdr:row>
      <xdr:rowOff>77651</xdr:rowOff>
    </xdr:to>
    <xdr:cxnSp macro="">
      <xdr:nvCxnSpPr>
        <xdr:cNvPr id="66" name="直線コネクタ 65"/>
        <xdr:cNvCxnSpPr/>
      </xdr:nvCxnSpPr>
      <xdr:spPr>
        <a:xfrm flipV="1">
          <a:off x="2908300" y="6550297"/>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32</xdr:row>
      <xdr:rowOff>82369</xdr:rowOff>
    </xdr:from>
    <xdr:to>
      <xdr:col>5</xdr:col>
      <xdr:colOff>409575</xdr:colOff>
      <xdr:row>33</xdr:row>
      <xdr:rowOff>12519</xdr:rowOff>
    </xdr:to>
    <xdr:sp macro="" textlink="">
      <xdr:nvSpPr>
        <xdr:cNvPr id="67" name="フローチャート : 判断 66"/>
        <xdr:cNvSpPr/>
      </xdr:nvSpPr>
      <xdr:spPr>
        <a:xfrm>
          <a:off x="3746500" y="5568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29046</xdr:rowOff>
    </xdr:from>
    <xdr:ext cx="469744" cy="259045"/>
    <xdr:sp macro="" textlink="">
      <xdr:nvSpPr>
        <xdr:cNvPr id="68" name="テキスト ボックス 67"/>
        <xdr:cNvSpPr txBox="1"/>
      </xdr:nvSpPr>
      <xdr:spPr>
        <a:xfrm>
          <a:off x="3562427" y="5343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4,971</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77651</xdr:rowOff>
    </xdr:from>
    <xdr:to>
      <xdr:col>4</xdr:col>
      <xdr:colOff>155575</xdr:colOff>
      <xdr:row>39</xdr:row>
      <xdr:rowOff>49893</xdr:rowOff>
    </xdr:to>
    <xdr:cxnSp macro="">
      <xdr:nvCxnSpPr>
        <xdr:cNvPr id="69" name="直線コネクタ 68"/>
        <xdr:cNvCxnSpPr/>
      </xdr:nvCxnSpPr>
      <xdr:spPr>
        <a:xfrm flipV="1">
          <a:off x="2019300" y="6592751"/>
          <a:ext cx="889000" cy="14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57331</xdr:rowOff>
    </xdr:from>
    <xdr:to>
      <xdr:col>4</xdr:col>
      <xdr:colOff>206375</xdr:colOff>
      <xdr:row>34</xdr:row>
      <xdr:rowOff>158931</xdr:rowOff>
    </xdr:to>
    <xdr:sp macro="" textlink="">
      <xdr:nvSpPr>
        <xdr:cNvPr id="70" name="フローチャート : 判断 69"/>
        <xdr:cNvSpPr/>
      </xdr:nvSpPr>
      <xdr:spPr>
        <a:xfrm>
          <a:off x="2857500" y="588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4008</xdr:rowOff>
    </xdr:from>
    <xdr:ext cx="469744" cy="259045"/>
    <xdr:sp macro="" textlink="">
      <xdr:nvSpPr>
        <xdr:cNvPr id="71" name="テキスト ボックス 70"/>
        <xdr:cNvSpPr txBox="1"/>
      </xdr:nvSpPr>
      <xdr:spPr>
        <a:xfrm>
          <a:off x="2673427" y="5661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4,679</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22134</xdr:rowOff>
    </xdr:from>
    <xdr:to>
      <xdr:col>2</xdr:col>
      <xdr:colOff>638175</xdr:colOff>
      <xdr:row>39</xdr:row>
      <xdr:rowOff>49893</xdr:rowOff>
    </xdr:to>
    <xdr:cxnSp macro="">
      <xdr:nvCxnSpPr>
        <xdr:cNvPr id="72" name="直線コネクタ 71"/>
        <xdr:cNvCxnSpPr/>
      </xdr:nvCxnSpPr>
      <xdr:spPr>
        <a:xfrm>
          <a:off x="1130300" y="6194334"/>
          <a:ext cx="889000" cy="542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160746</xdr:rowOff>
    </xdr:from>
    <xdr:to>
      <xdr:col>3</xdr:col>
      <xdr:colOff>3175</xdr:colOff>
      <xdr:row>35</xdr:row>
      <xdr:rowOff>90896</xdr:rowOff>
    </xdr:to>
    <xdr:sp macro="" textlink="">
      <xdr:nvSpPr>
        <xdr:cNvPr id="73" name="フローチャート : 判断 72"/>
        <xdr:cNvSpPr/>
      </xdr:nvSpPr>
      <xdr:spPr>
        <a:xfrm>
          <a:off x="1968500" y="599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107423</xdr:rowOff>
    </xdr:from>
    <xdr:ext cx="469744" cy="259045"/>
    <xdr:sp macro="" textlink="">
      <xdr:nvSpPr>
        <xdr:cNvPr id="74" name="テキスト ボックス 73"/>
        <xdr:cNvSpPr txBox="1"/>
      </xdr:nvSpPr>
      <xdr:spPr>
        <a:xfrm>
          <a:off x="1784427" y="5765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4,584</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61142</xdr:rowOff>
    </xdr:from>
    <xdr:to>
      <xdr:col>1</xdr:col>
      <xdr:colOff>485775</xdr:colOff>
      <xdr:row>33</xdr:row>
      <xdr:rowOff>162742</xdr:rowOff>
    </xdr:to>
    <xdr:sp macro="" textlink="">
      <xdr:nvSpPr>
        <xdr:cNvPr id="75" name="フローチャート : 判断 74"/>
        <xdr:cNvSpPr/>
      </xdr:nvSpPr>
      <xdr:spPr>
        <a:xfrm>
          <a:off x="1079500" y="571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7819</xdr:rowOff>
    </xdr:from>
    <xdr:ext cx="469744" cy="259045"/>
    <xdr:sp macro="" textlink="">
      <xdr:nvSpPr>
        <xdr:cNvPr id="76" name="テキスト ボックス 75"/>
        <xdr:cNvSpPr txBox="1"/>
      </xdr:nvSpPr>
      <xdr:spPr>
        <a:xfrm>
          <a:off x="895427" y="549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4,833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39</xdr:row>
      <xdr:rowOff>46990</xdr:rowOff>
    </xdr:from>
    <xdr:to>
      <xdr:col>6</xdr:col>
      <xdr:colOff>561975</xdr:colOff>
      <xdr:row>39</xdr:row>
      <xdr:rowOff>148590</xdr:rowOff>
    </xdr:to>
    <xdr:sp macro="" textlink="">
      <xdr:nvSpPr>
        <xdr:cNvPr id="82" name="円/楕円 81"/>
        <xdr:cNvSpPr/>
      </xdr:nvSpPr>
      <xdr:spPr>
        <a:xfrm>
          <a:off x="4584700" y="673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133367</xdr:rowOff>
    </xdr:from>
    <xdr:ext cx="469744" cy="259045"/>
    <xdr:sp macro="" textlink="">
      <xdr:nvSpPr>
        <xdr:cNvPr id="83" name="議会費該当値テキスト"/>
        <xdr:cNvSpPr txBox="1"/>
      </xdr:nvSpPr>
      <xdr:spPr>
        <a:xfrm>
          <a:off x="4686300" y="664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3,901</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155847</xdr:rowOff>
    </xdr:from>
    <xdr:to>
      <xdr:col>5</xdr:col>
      <xdr:colOff>409575</xdr:colOff>
      <xdr:row>38</xdr:row>
      <xdr:rowOff>85997</xdr:rowOff>
    </xdr:to>
    <xdr:sp macro="" textlink="">
      <xdr:nvSpPr>
        <xdr:cNvPr id="84" name="円/楕円 83"/>
        <xdr:cNvSpPr/>
      </xdr:nvSpPr>
      <xdr:spPr>
        <a:xfrm>
          <a:off x="3746500" y="649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77124</xdr:rowOff>
    </xdr:from>
    <xdr:ext cx="469744" cy="259045"/>
    <xdr:sp macro="" textlink="">
      <xdr:nvSpPr>
        <xdr:cNvPr id="85" name="テキスト ボックス 84"/>
        <xdr:cNvSpPr txBox="1"/>
      </xdr:nvSpPr>
      <xdr:spPr>
        <a:xfrm>
          <a:off x="3562427" y="6592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4,116</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26851</xdr:rowOff>
    </xdr:from>
    <xdr:to>
      <xdr:col>4</xdr:col>
      <xdr:colOff>206375</xdr:colOff>
      <xdr:row>38</xdr:row>
      <xdr:rowOff>128451</xdr:rowOff>
    </xdr:to>
    <xdr:sp macro="" textlink="">
      <xdr:nvSpPr>
        <xdr:cNvPr id="86" name="円/楕円 85"/>
        <xdr:cNvSpPr/>
      </xdr:nvSpPr>
      <xdr:spPr>
        <a:xfrm>
          <a:off x="2857500" y="654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119578</xdr:rowOff>
    </xdr:from>
    <xdr:ext cx="469744" cy="259045"/>
    <xdr:sp macro="" textlink="">
      <xdr:nvSpPr>
        <xdr:cNvPr id="87" name="テキスト ボックス 86"/>
        <xdr:cNvSpPr txBox="1"/>
      </xdr:nvSpPr>
      <xdr:spPr>
        <a:xfrm>
          <a:off x="2673427" y="6634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4,077</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170543</xdr:rowOff>
    </xdr:from>
    <xdr:to>
      <xdr:col>3</xdr:col>
      <xdr:colOff>3175</xdr:colOff>
      <xdr:row>39</xdr:row>
      <xdr:rowOff>100693</xdr:rowOff>
    </xdr:to>
    <xdr:sp macro="" textlink="">
      <xdr:nvSpPr>
        <xdr:cNvPr id="88" name="円/楕円 87"/>
        <xdr:cNvSpPr/>
      </xdr:nvSpPr>
      <xdr:spPr>
        <a:xfrm>
          <a:off x="1968500" y="668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39</xdr:row>
      <xdr:rowOff>91820</xdr:rowOff>
    </xdr:from>
    <xdr:ext cx="469744" cy="259045"/>
    <xdr:sp macro="" textlink="">
      <xdr:nvSpPr>
        <xdr:cNvPr id="89" name="テキスト ボックス 88"/>
        <xdr:cNvSpPr txBox="1"/>
      </xdr:nvSpPr>
      <xdr:spPr>
        <a:xfrm>
          <a:off x="1784427" y="677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3,945</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142784</xdr:rowOff>
    </xdr:from>
    <xdr:to>
      <xdr:col>1</xdr:col>
      <xdr:colOff>485775</xdr:colOff>
      <xdr:row>36</xdr:row>
      <xdr:rowOff>72934</xdr:rowOff>
    </xdr:to>
    <xdr:sp macro="" textlink="">
      <xdr:nvSpPr>
        <xdr:cNvPr id="90" name="円/楕円 89"/>
        <xdr:cNvSpPr/>
      </xdr:nvSpPr>
      <xdr:spPr>
        <a:xfrm>
          <a:off x="1079500" y="614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64061</xdr:rowOff>
    </xdr:from>
    <xdr:ext cx="469744" cy="259045"/>
    <xdr:sp macro="" textlink="">
      <xdr:nvSpPr>
        <xdr:cNvPr id="91" name="テキスト ボックス 90"/>
        <xdr:cNvSpPr txBox="1"/>
      </xdr:nvSpPr>
      <xdr:spPr>
        <a:xfrm>
          <a:off x="895427" y="6236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57,208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53</xdr:row>
      <xdr:rowOff>22682</xdr:rowOff>
    </xdr:from>
    <xdr:to>
      <xdr:col>6</xdr:col>
      <xdr:colOff>510540</xdr:colOff>
      <xdr:row>59</xdr:row>
      <xdr:rowOff>82194</xdr:rowOff>
    </xdr:to>
    <xdr:cxnSp macro="">
      <xdr:nvCxnSpPr>
        <xdr:cNvPr id="116" name="直線コネクタ 115"/>
        <xdr:cNvCxnSpPr/>
      </xdr:nvCxnSpPr>
      <xdr:spPr>
        <a:xfrm flipV="1">
          <a:off x="4633595" y="9109532"/>
          <a:ext cx="1270" cy="1088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86021</xdr:rowOff>
    </xdr:from>
    <xdr:ext cx="534377" cy="259045"/>
    <xdr:sp macro="" textlink="">
      <xdr:nvSpPr>
        <xdr:cNvPr id="117" name="総務費最小値テキスト"/>
        <xdr:cNvSpPr txBox="1"/>
      </xdr:nvSpPr>
      <xdr:spPr>
        <a:xfrm>
          <a:off x="4686300" y="1020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57,028</a:t>
          </a:r>
          <a:endParaRPr kumimoji="1" lang="ja-JP" altLang="en-US" sz="1000" b="1">
            <a:latin typeface="ＭＳ Ｐゴシック"/>
          </a:endParaRPr>
        </a:p>
      </xdr:txBody>
    </xdr:sp>
    <xdr:clientData/>
  </xdr:oneCellAnchor>
  <xdr:twoCellAnchor>
    <xdr:from>
      <xdr:col>6</xdr:col>
      <xdr:colOff>422275</xdr:colOff>
      <xdr:row>59</xdr:row>
      <xdr:rowOff>82194</xdr:rowOff>
    </xdr:from>
    <xdr:to>
      <xdr:col>6</xdr:col>
      <xdr:colOff>600075</xdr:colOff>
      <xdr:row>59</xdr:row>
      <xdr:rowOff>82194</xdr:rowOff>
    </xdr:to>
    <xdr:cxnSp macro="">
      <xdr:nvCxnSpPr>
        <xdr:cNvPr id="118" name="直線コネクタ 117"/>
        <xdr:cNvCxnSpPr/>
      </xdr:nvCxnSpPr>
      <xdr:spPr>
        <a:xfrm>
          <a:off x="4546600" y="1019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51</xdr:row>
      <xdr:rowOff>140809</xdr:rowOff>
    </xdr:from>
    <xdr:ext cx="599010" cy="259045"/>
    <xdr:sp macro="" textlink="">
      <xdr:nvSpPr>
        <xdr:cNvPr id="119" name="総務費最大値テキスト"/>
        <xdr:cNvSpPr txBox="1"/>
      </xdr:nvSpPr>
      <xdr:spPr>
        <a:xfrm>
          <a:off x="4686300" y="8884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142,714</a:t>
          </a:r>
          <a:endParaRPr kumimoji="1" lang="ja-JP" altLang="en-US" sz="1000" b="1">
            <a:latin typeface="ＭＳ Ｐゴシック"/>
          </a:endParaRPr>
        </a:p>
      </xdr:txBody>
    </xdr:sp>
    <xdr:clientData/>
  </xdr:oneCellAnchor>
  <xdr:twoCellAnchor>
    <xdr:from>
      <xdr:col>6</xdr:col>
      <xdr:colOff>422275</xdr:colOff>
      <xdr:row>53</xdr:row>
      <xdr:rowOff>22682</xdr:rowOff>
    </xdr:from>
    <xdr:to>
      <xdr:col>6</xdr:col>
      <xdr:colOff>600075</xdr:colOff>
      <xdr:row>53</xdr:row>
      <xdr:rowOff>22682</xdr:rowOff>
    </xdr:to>
    <xdr:cxnSp macro="">
      <xdr:nvCxnSpPr>
        <xdr:cNvPr id="120" name="直線コネクタ 119"/>
        <xdr:cNvCxnSpPr/>
      </xdr:nvCxnSpPr>
      <xdr:spPr>
        <a:xfrm>
          <a:off x="4546600" y="910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51</xdr:row>
      <xdr:rowOff>86513</xdr:rowOff>
    </xdr:from>
    <xdr:to>
      <xdr:col>6</xdr:col>
      <xdr:colOff>511175</xdr:colOff>
      <xdr:row>54</xdr:row>
      <xdr:rowOff>118846</xdr:rowOff>
    </xdr:to>
    <xdr:cxnSp macro="">
      <xdr:nvCxnSpPr>
        <xdr:cNvPr id="121" name="直線コネクタ 120"/>
        <xdr:cNvCxnSpPr/>
      </xdr:nvCxnSpPr>
      <xdr:spPr>
        <a:xfrm>
          <a:off x="3797300" y="8830463"/>
          <a:ext cx="838200" cy="54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134650</xdr:rowOff>
    </xdr:from>
    <xdr:ext cx="599010" cy="259045"/>
    <xdr:sp macro="" textlink="">
      <xdr:nvSpPr>
        <xdr:cNvPr id="122" name="総務費平均値テキスト"/>
        <xdr:cNvSpPr txBox="1"/>
      </xdr:nvSpPr>
      <xdr:spPr>
        <a:xfrm>
          <a:off x="4686300" y="95644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101,199</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156223</xdr:rowOff>
    </xdr:from>
    <xdr:to>
      <xdr:col>6</xdr:col>
      <xdr:colOff>561975</xdr:colOff>
      <xdr:row>56</xdr:row>
      <xdr:rowOff>86373</xdr:rowOff>
    </xdr:to>
    <xdr:sp macro="" textlink="">
      <xdr:nvSpPr>
        <xdr:cNvPr id="123" name="フローチャート : 判断 122"/>
        <xdr:cNvSpPr/>
      </xdr:nvSpPr>
      <xdr:spPr>
        <a:xfrm>
          <a:off x="4584700" y="958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51</xdr:row>
      <xdr:rowOff>86513</xdr:rowOff>
    </xdr:from>
    <xdr:to>
      <xdr:col>5</xdr:col>
      <xdr:colOff>358775</xdr:colOff>
      <xdr:row>51</xdr:row>
      <xdr:rowOff>162573</xdr:rowOff>
    </xdr:to>
    <xdr:cxnSp macro="">
      <xdr:nvCxnSpPr>
        <xdr:cNvPr id="124" name="直線コネクタ 123"/>
        <xdr:cNvCxnSpPr/>
      </xdr:nvCxnSpPr>
      <xdr:spPr>
        <a:xfrm flipV="1">
          <a:off x="2908300" y="8830463"/>
          <a:ext cx="889000" cy="7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110833</xdr:rowOff>
    </xdr:from>
    <xdr:to>
      <xdr:col>5</xdr:col>
      <xdr:colOff>409575</xdr:colOff>
      <xdr:row>55</xdr:row>
      <xdr:rowOff>40983</xdr:rowOff>
    </xdr:to>
    <xdr:sp macro="" textlink="">
      <xdr:nvSpPr>
        <xdr:cNvPr id="125" name="フローチャート : 判断 124"/>
        <xdr:cNvSpPr/>
      </xdr:nvSpPr>
      <xdr:spPr>
        <a:xfrm>
          <a:off x="3746500" y="936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32110</xdr:rowOff>
    </xdr:from>
    <xdr:ext cx="599010" cy="259045"/>
    <xdr:sp macro="" textlink="">
      <xdr:nvSpPr>
        <xdr:cNvPr id="126" name="テキスト ボックス 125"/>
        <xdr:cNvSpPr txBox="1"/>
      </xdr:nvSpPr>
      <xdr:spPr>
        <a:xfrm>
          <a:off x="3497794" y="9461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118,273</a:t>
          </a:r>
          <a:endParaRPr kumimoji="1" lang="ja-JP" altLang="en-US" sz="1000" b="1">
            <a:solidFill>
              <a:srgbClr val="000080"/>
            </a:solidFill>
            <a:latin typeface="ＭＳ Ｐゴシック"/>
          </a:endParaRPr>
        </a:p>
      </xdr:txBody>
    </xdr:sp>
    <xdr:clientData/>
  </xdr:oneCellAnchor>
  <xdr:twoCellAnchor>
    <xdr:from>
      <xdr:col>2</xdr:col>
      <xdr:colOff>638175</xdr:colOff>
      <xdr:row>51</xdr:row>
      <xdr:rowOff>162573</xdr:rowOff>
    </xdr:from>
    <xdr:to>
      <xdr:col>4</xdr:col>
      <xdr:colOff>155575</xdr:colOff>
      <xdr:row>56</xdr:row>
      <xdr:rowOff>109258</xdr:rowOff>
    </xdr:to>
    <xdr:cxnSp macro="">
      <xdr:nvCxnSpPr>
        <xdr:cNvPr id="127" name="直線コネクタ 126"/>
        <xdr:cNvCxnSpPr/>
      </xdr:nvCxnSpPr>
      <xdr:spPr>
        <a:xfrm flipV="1">
          <a:off x="2019300" y="8906523"/>
          <a:ext cx="889000" cy="80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58103</xdr:rowOff>
    </xdr:from>
    <xdr:to>
      <xdr:col>4</xdr:col>
      <xdr:colOff>206375</xdr:colOff>
      <xdr:row>57</xdr:row>
      <xdr:rowOff>159703</xdr:rowOff>
    </xdr:to>
    <xdr:sp macro="" textlink="">
      <xdr:nvSpPr>
        <xdr:cNvPr id="128" name="フローチャート : 判断 127"/>
        <xdr:cNvSpPr/>
      </xdr:nvSpPr>
      <xdr:spPr>
        <a:xfrm>
          <a:off x="2857500" y="983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150830</xdr:rowOff>
    </xdr:from>
    <xdr:ext cx="534377" cy="259045"/>
    <xdr:sp macro="" textlink="">
      <xdr:nvSpPr>
        <xdr:cNvPr id="129" name="テキスト ボックス 128"/>
        <xdr:cNvSpPr txBox="1"/>
      </xdr:nvSpPr>
      <xdr:spPr>
        <a:xfrm>
          <a:off x="2641111" y="992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81,925</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109258</xdr:rowOff>
    </xdr:from>
    <xdr:to>
      <xdr:col>2</xdr:col>
      <xdr:colOff>638175</xdr:colOff>
      <xdr:row>56</xdr:row>
      <xdr:rowOff>150584</xdr:rowOff>
    </xdr:to>
    <xdr:cxnSp macro="">
      <xdr:nvCxnSpPr>
        <xdr:cNvPr id="130" name="直線コネクタ 129"/>
        <xdr:cNvCxnSpPr/>
      </xdr:nvCxnSpPr>
      <xdr:spPr>
        <a:xfrm flipV="1">
          <a:off x="1130300" y="9710458"/>
          <a:ext cx="889000" cy="4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93929</xdr:rowOff>
    </xdr:from>
    <xdr:to>
      <xdr:col>3</xdr:col>
      <xdr:colOff>3175</xdr:colOff>
      <xdr:row>58</xdr:row>
      <xdr:rowOff>24079</xdr:rowOff>
    </xdr:to>
    <xdr:sp macro="" textlink="">
      <xdr:nvSpPr>
        <xdr:cNvPr id="131" name="フローチャート : 判断 130"/>
        <xdr:cNvSpPr/>
      </xdr:nvSpPr>
      <xdr:spPr>
        <a:xfrm>
          <a:off x="1968500" y="986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15206</xdr:rowOff>
    </xdr:from>
    <xdr:ext cx="534377" cy="259045"/>
    <xdr:sp macro="" textlink="">
      <xdr:nvSpPr>
        <xdr:cNvPr id="132" name="テキスト ボックス 131"/>
        <xdr:cNvSpPr txBox="1"/>
      </xdr:nvSpPr>
      <xdr:spPr>
        <a:xfrm>
          <a:off x="1752111" y="995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79,104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169481</xdr:rowOff>
    </xdr:from>
    <xdr:to>
      <xdr:col>1</xdr:col>
      <xdr:colOff>485775</xdr:colOff>
      <xdr:row>58</xdr:row>
      <xdr:rowOff>99631</xdr:rowOff>
    </xdr:to>
    <xdr:sp macro="" textlink="">
      <xdr:nvSpPr>
        <xdr:cNvPr id="133" name="フローチャート : 判断 132"/>
        <xdr:cNvSpPr/>
      </xdr:nvSpPr>
      <xdr:spPr>
        <a:xfrm>
          <a:off x="1079500" y="9942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90758</xdr:rowOff>
    </xdr:from>
    <xdr:ext cx="534377" cy="259045"/>
    <xdr:sp macro="" textlink="">
      <xdr:nvSpPr>
        <xdr:cNvPr id="134" name="テキスト ボックス 133"/>
        <xdr:cNvSpPr txBox="1"/>
      </xdr:nvSpPr>
      <xdr:spPr>
        <a:xfrm>
          <a:off x="863111" y="1003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73,155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68046</xdr:rowOff>
    </xdr:from>
    <xdr:to>
      <xdr:col>6</xdr:col>
      <xdr:colOff>561975</xdr:colOff>
      <xdr:row>54</xdr:row>
      <xdr:rowOff>169646</xdr:rowOff>
    </xdr:to>
    <xdr:sp macro="" textlink="">
      <xdr:nvSpPr>
        <xdr:cNvPr id="140" name="円/楕円 139"/>
        <xdr:cNvSpPr/>
      </xdr:nvSpPr>
      <xdr:spPr>
        <a:xfrm>
          <a:off x="4584700" y="932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90923</xdr:rowOff>
    </xdr:from>
    <xdr:ext cx="599010" cy="259045"/>
    <xdr:sp macro="" textlink="">
      <xdr:nvSpPr>
        <xdr:cNvPr id="141" name="総務費該当値テキスト"/>
        <xdr:cNvSpPr txBox="1"/>
      </xdr:nvSpPr>
      <xdr:spPr>
        <a:xfrm>
          <a:off x="4686300" y="9177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121,642</a:t>
          </a:r>
          <a:endParaRPr kumimoji="1" lang="ja-JP" altLang="en-US" sz="1000" b="1">
            <a:solidFill>
              <a:srgbClr val="FF0000"/>
            </a:solidFill>
            <a:latin typeface="ＭＳ Ｐゴシック"/>
          </a:endParaRPr>
        </a:p>
      </xdr:txBody>
    </xdr:sp>
    <xdr:clientData/>
  </xdr:oneCellAnchor>
  <xdr:twoCellAnchor>
    <xdr:from>
      <xdr:col>5</xdr:col>
      <xdr:colOff>307975</xdr:colOff>
      <xdr:row>51</xdr:row>
      <xdr:rowOff>35713</xdr:rowOff>
    </xdr:from>
    <xdr:to>
      <xdr:col>5</xdr:col>
      <xdr:colOff>409575</xdr:colOff>
      <xdr:row>51</xdr:row>
      <xdr:rowOff>137313</xdr:rowOff>
    </xdr:to>
    <xdr:sp macro="" textlink="">
      <xdr:nvSpPr>
        <xdr:cNvPr id="142" name="円/楕円 141"/>
        <xdr:cNvSpPr/>
      </xdr:nvSpPr>
      <xdr:spPr>
        <a:xfrm>
          <a:off x="3746500" y="877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49</xdr:row>
      <xdr:rowOff>153840</xdr:rowOff>
    </xdr:from>
    <xdr:ext cx="599010" cy="259045"/>
    <xdr:sp macro="" textlink="">
      <xdr:nvSpPr>
        <xdr:cNvPr id="143" name="テキスト ボックス 142"/>
        <xdr:cNvSpPr txBox="1"/>
      </xdr:nvSpPr>
      <xdr:spPr>
        <a:xfrm>
          <a:off x="3497794" y="8554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164,688</a:t>
          </a:r>
          <a:endParaRPr kumimoji="1" lang="ja-JP" altLang="en-US" sz="1000" b="1">
            <a:solidFill>
              <a:srgbClr val="FF0000"/>
            </a:solidFill>
            <a:latin typeface="ＭＳ Ｐゴシック"/>
          </a:endParaRPr>
        </a:p>
      </xdr:txBody>
    </xdr:sp>
    <xdr:clientData/>
  </xdr:oneCellAnchor>
  <xdr:twoCellAnchor>
    <xdr:from>
      <xdr:col>4</xdr:col>
      <xdr:colOff>104775</xdr:colOff>
      <xdr:row>51</xdr:row>
      <xdr:rowOff>111773</xdr:rowOff>
    </xdr:from>
    <xdr:to>
      <xdr:col>4</xdr:col>
      <xdr:colOff>206375</xdr:colOff>
      <xdr:row>52</xdr:row>
      <xdr:rowOff>41923</xdr:rowOff>
    </xdr:to>
    <xdr:sp macro="" textlink="">
      <xdr:nvSpPr>
        <xdr:cNvPr id="144" name="円/楕円 143"/>
        <xdr:cNvSpPr/>
      </xdr:nvSpPr>
      <xdr:spPr>
        <a:xfrm>
          <a:off x="2857500" y="88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50</xdr:row>
      <xdr:rowOff>58450</xdr:rowOff>
    </xdr:from>
    <xdr:ext cx="599010" cy="259045"/>
    <xdr:sp macro="" textlink="">
      <xdr:nvSpPr>
        <xdr:cNvPr id="145" name="テキスト ボックス 144"/>
        <xdr:cNvSpPr txBox="1"/>
      </xdr:nvSpPr>
      <xdr:spPr>
        <a:xfrm>
          <a:off x="2608794" y="863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158,699</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58458</xdr:rowOff>
    </xdr:from>
    <xdr:to>
      <xdr:col>3</xdr:col>
      <xdr:colOff>3175</xdr:colOff>
      <xdr:row>56</xdr:row>
      <xdr:rowOff>160058</xdr:rowOff>
    </xdr:to>
    <xdr:sp macro="" textlink="">
      <xdr:nvSpPr>
        <xdr:cNvPr id="146" name="円/楕円 145"/>
        <xdr:cNvSpPr/>
      </xdr:nvSpPr>
      <xdr:spPr>
        <a:xfrm>
          <a:off x="1968500" y="965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5135</xdr:rowOff>
    </xdr:from>
    <xdr:ext cx="534377" cy="259045"/>
    <xdr:sp macro="" textlink="">
      <xdr:nvSpPr>
        <xdr:cNvPr id="147" name="テキスト ボックス 146"/>
        <xdr:cNvSpPr txBox="1"/>
      </xdr:nvSpPr>
      <xdr:spPr>
        <a:xfrm>
          <a:off x="1752111" y="943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95,397</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99784</xdr:rowOff>
    </xdr:from>
    <xdr:to>
      <xdr:col>1</xdr:col>
      <xdr:colOff>485775</xdr:colOff>
      <xdr:row>57</xdr:row>
      <xdr:rowOff>29934</xdr:rowOff>
    </xdr:to>
    <xdr:sp macro="" textlink="">
      <xdr:nvSpPr>
        <xdr:cNvPr id="148" name="円/楕円 147"/>
        <xdr:cNvSpPr/>
      </xdr:nvSpPr>
      <xdr:spPr>
        <a:xfrm>
          <a:off x="1079500" y="970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46461</xdr:rowOff>
    </xdr:from>
    <xdr:ext cx="534377" cy="259045"/>
    <xdr:sp macro="" textlink="">
      <xdr:nvSpPr>
        <xdr:cNvPr id="149" name="テキスト ボックス 148"/>
        <xdr:cNvSpPr txBox="1"/>
      </xdr:nvSpPr>
      <xdr:spPr>
        <a:xfrm>
          <a:off x="863111" y="947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92,143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166,021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132728</xdr:rowOff>
    </xdr:from>
    <xdr:to>
      <xdr:col>6</xdr:col>
      <xdr:colOff>510540</xdr:colOff>
      <xdr:row>79</xdr:row>
      <xdr:rowOff>33686</xdr:rowOff>
    </xdr:to>
    <xdr:cxnSp macro="">
      <xdr:nvCxnSpPr>
        <xdr:cNvPr id="174" name="直線コネクタ 173"/>
        <xdr:cNvCxnSpPr/>
      </xdr:nvCxnSpPr>
      <xdr:spPr>
        <a:xfrm flipV="1">
          <a:off x="4633595" y="12305678"/>
          <a:ext cx="1270" cy="1272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37513</xdr:rowOff>
    </xdr:from>
    <xdr:ext cx="599010" cy="259045"/>
    <xdr:sp macro="" textlink="">
      <xdr:nvSpPr>
        <xdr:cNvPr id="175" name="民生費最小値テキスト"/>
        <xdr:cNvSpPr txBox="1"/>
      </xdr:nvSpPr>
      <xdr:spPr>
        <a:xfrm>
          <a:off x="4686300" y="13582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120,565</a:t>
          </a:r>
          <a:endParaRPr kumimoji="1" lang="ja-JP" altLang="en-US" sz="1000" b="1">
            <a:latin typeface="ＭＳ Ｐゴシック"/>
          </a:endParaRPr>
        </a:p>
      </xdr:txBody>
    </xdr:sp>
    <xdr:clientData/>
  </xdr:oneCellAnchor>
  <xdr:twoCellAnchor>
    <xdr:from>
      <xdr:col>6</xdr:col>
      <xdr:colOff>422275</xdr:colOff>
      <xdr:row>79</xdr:row>
      <xdr:rowOff>33686</xdr:rowOff>
    </xdr:from>
    <xdr:to>
      <xdr:col>6</xdr:col>
      <xdr:colOff>600075</xdr:colOff>
      <xdr:row>79</xdr:row>
      <xdr:rowOff>33686</xdr:rowOff>
    </xdr:to>
    <xdr:cxnSp macro="">
      <xdr:nvCxnSpPr>
        <xdr:cNvPr id="176" name="直線コネクタ 175"/>
        <xdr:cNvCxnSpPr/>
      </xdr:nvCxnSpPr>
      <xdr:spPr>
        <a:xfrm>
          <a:off x="4546600" y="13578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79405</xdr:rowOff>
    </xdr:from>
    <xdr:ext cx="599010" cy="259045"/>
    <xdr:sp macro="" textlink="">
      <xdr:nvSpPr>
        <xdr:cNvPr id="177" name="民生費最大値テキスト"/>
        <xdr:cNvSpPr txBox="1"/>
      </xdr:nvSpPr>
      <xdr:spPr>
        <a:xfrm>
          <a:off x="4686300" y="12080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187,366</a:t>
          </a:r>
          <a:endParaRPr kumimoji="1" lang="ja-JP" altLang="en-US" sz="1000" b="1">
            <a:latin typeface="ＭＳ Ｐゴシック"/>
          </a:endParaRPr>
        </a:p>
      </xdr:txBody>
    </xdr:sp>
    <xdr:clientData/>
  </xdr:oneCellAnchor>
  <xdr:twoCellAnchor>
    <xdr:from>
      <xdr:col>6</xdr:col>
      <xdr:colOff>422275</xdr:colOff>
      <xdr:row>71</xdr:row>
      <xdr:rowOff>132728</xdr:rowOff>
    </xdr:from>
    <xdr:to>
      <xdr:col>6</xdr:col>
      <xdr:colOff>600075</xdr:colOff>
      <xdr:row>71</xdr:row>
      <xdr:rowOff>132728</xdr:rowOff>
    </xdr:to>
    <xdr:cxnSp macro="">
      <xdr:nvCxnSpPr>
        <xdr:cNvPr id="178" name="直線コネクタ 177"/>
        <xdr:cNvCxnSpPr/>
      </xdr:nvCxnSpPr>
      <xdr:spPr>
        <a:xfrm>
          <a:off x="4546600" y="12305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108896</xdr:rowOff>
    </xdr:from>
    <xdr:to>
      <xdr:col>6</xdr:col>
      <xdr:colOff>511175</xdr:colOff>
      <xdr:row>74</xdr:row>
      <xdr:rowOff>148634</xdr:rowOff>
    </xdr:to>
    <xdr:cxnSp macro="">
      <xdr:nvCxnSpPr>
        <xdr:cNvPr id="179" name="直線コネクタ 178"/>
        <xdr:cNvCxnSpPr/>
      </xdr:nvCxnSpPr>
      <xdr:spPr>
        <a:xfrm flipV="1">
          <a:off x="3797300" y="12624746"/>
          <a:ext cx="838200" cy="21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132783</xdr:rowOff>
    </xdr:from>
    <xdr:ext cx="599010" cy="259045"/>
    <xdr:sp macro="" textlink="">
      <xdr:nvSpPr>
        <xdr:cNvPr id="180" name="民生費平均値テキスト"/>
        <xdr:cNvSpPr txBox="1"/>
      </xdr:nvSpPr>
      <xdr:spPr>
        <a:xfrm>
          <a:off x="4686300" y="128200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156,564</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154356</xdr:rowOff>
    </xdr:from>
    <xdr:to>
      <xdr:col>6</xdr:col>
      <xdr:colOff>561975</xdr:colOff>
      <xdr:row>75</xdr:row>
      <xdr:rowOff>84506</xdr:rowOff>
    </xdr:to>
    <xdr:sp macro="" textlink="">
      <xdr:nvSpPr>
        <xdr:cNvPr id="181" name="フローチャート : 判断 180"/>
        <xdr:cNvSpPr/>
      </xdr:nvSpPr>
      <xdr:spPr>
        <a:xfrm>
          <a:off x="4584700" y="1284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148634</xdr:rowOff>
    </xdr:from>
    <xdr:to>
      <xdr:col>5</xdr:col>
      <xdr:colOff>358775</xdr:colOff>
      <xdr:row>75</xdr:row>
      <xdr:rowOff>92932</xdr:rowOff>
    </xdr:to>
    <xdr:cxnSp macro="">
      <xdr:nvCxnSpPr>
        <xdr:cNvPr id="182" name="直線コネクタ 181"/>
        <xdr:cNvCxnSpPr/>
      </xdr:nvCxnSpPr>
      <xdr:spPr>
        <a:xfrm flipV="1">
          <a:off x="2908300" y="12835934"/>
          <a:ext cx="889000" cy="11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167062</xdr:rowOff>
    </xdr:from>
    <xdr:to>
      <xdr:col>5</xdr:col>
      <xdr:colOff>409575</xdr:colOff>
      <xdr:row>75</xdr:row>
      <xdr:rowOff>97212</xdr:rowOff>
    </xdr:to>
    <xdr:sp macro="" textlink="">
      <xdr:nvSpPr>
        <xdr:cNvPr id="183" name="フローチャート : 判断 182"/>
        <xdr:cNvSpPr/>
      </xdr:nvSpPr>
      <xdr:spPr>
        <a:xfrm>
          <a:off x="3746500" y="1285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88339</xdr:rowOff>
    </xdr:from>
    <xdr:ext cx="599010" cy="259045"/>
    <xdr:sp macro="" textlink="">
      <xdr:nvSpPr>
        <xdr:cNvPr id="184" name="テキスト ボックス 183"/>
        <xdr:cNvSpPr txBox="1"/>
      </xdr:nvSpPr>
      <xdr:spPr>
        <a:xfrm>
          <a:off x="3497794" y="12947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155,897</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92932</xdr:rowOff>
    </xdr:from>
    <xdr:to>
      <xdr:col>4</xdr:col>
      <xdr:colOff>155575</xdr:colOff>
      <xdr:row>76</xdr:row>
      <xdr:rowOff>75388</xdr:rowOff>
    </xdr:to>
    <xdr:cxnSp macro="">
      <xdr:nvCxnSpPr>
        <xdr:cNvPr id="185" name="直線コネクタ 184"/>
        <xdr:cNvCxnSpPr/>
      </xdr:nvCxnSpPr>
      <xdr:spPr>
        <a:xfrm flipV="1">
          <a:off x="2019300" y="12951682"/>
          <a:ext cx="889000" cy="15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39142</xdr:rowOff>
    </xdr:from>
    <xdr:to>
      <xdr:col>4</xdr:col>
      <xdr:colOff>206375</xdr:colOff>
      <xdr:row>76</xdr:row>
      <xdr:rowOff>140742</xdr:rowOff>
    </xdr:to>
    <xdr:sp macro="" textlink="">
      <xdr:nvSpPr>
        <xdr:cNvPr id="186" name="フローチャート : 判断 185"/>
        <xdr:cNvSpPr/>
      </xdr:nvSpPr>
      <xdr:spPr>
        <a:xfrm>
          <a:off x="2857500" y="1306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131869</xdr:rowOff>
    </xdr:from>
    <xdr:ext cx="599010" cy="259045"/>
    <xdr:sp macro="" textlink="">
      <xdr:nvSpPr>
        <xdr:cNvPr id="187" name="テキスト ボックス 186"/>
        <xdr:cNvSpPr txBox="1"/>
      </xdr:nvSpPr>
      <xdr:spPr>
        <a:xfrm>
          <a:off x="2608794" y="13162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144,612</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48261</xdr:rowOff>
    </xdr:from>
    <xdr:to>
      <xdr:col>2</xdr:col>
      <xdr:colOff>638175</xdr:colOff>
      <xdr:row>76</xdr:row>
      <xdr:rowOff>75388</xdr:rowOff>
    </xdr:to>
    <xdr:cxnSp macro="">
      <xdr:nvCxnSpPr>
        <xdr:cNvPr id="188" name="直線コネクタ 187"/>
        <xdr:cNvCxnSpPr/>
      </xdr:nvCxnSpPr>
      <xdr:spPr>
        <a:xfrm>
          <a:off x="1130300" y="13078461"/>
          <a:ext cx="889000" cy="2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100864</xdr:rowOff>
    </xdr:from>
    <xdr:to>
      <xdr:col>3</xdr:col>
      <xdr:colOff>3175</xdr:colOff>
      <xdr:row>78</xdr:row>
      <xdr:rowOff>31014</xdr:rowOff>
    </xdr:to>
    <xdr:sp macro="" textlink="">
      <xdr:nvSpPr>
        <xdr:cNvPr id="189" name="フローチャート : 判断 188"/>
        <xdr:cNvSpPr/>
      </xdr:nvSpPr>
      <xdr:spPr>
        <a:xfrm>
          <a:off x="1968500" y="1330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22141</xdr:rowOff>
    </xdr:from>
    <xdr:ext cx="599010" cy="259045"/>
    <xdr:sp macro="" textlink="">
      <xdr:nvSpPr>
        <xdr:cNvPr id="190" name="テキスト ボックス 189"/>
        <xdr:cNvSpPr txBox="1"/>
      </xdr:nvSpPr>
      <xdr:spPr>
        <a:xfrm>
          <a:off x="1719794" y="13395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132,372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135192</xdr:rowOff>
    </xdr:from>
    <xdr:to>
      <xdr:col>1</xdr:col>
      <xdr:colOff>485775</xdr:colOff>
      <xdr:row>78</xdr:row>
      <xdr:rowOff>65342</xdr:rowOff>
    </xdr:to>
    <xdr:sp macro="" textlink="">
      <xdr:nvSpPr>
        <xdr:cNvPr id="191" name="フローチャート : 判断 190"/>
        <xdr:cNvSpPr/>
      </xdr:nvSpPr>
      <xdr:spPr>
        <a:xfrm>
          <a:off x="1079500" y="13336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56469</xdr:rowOff>
    </xdr:from>
    <xdr:ext cx="599010" cy="259045"/>
    <xdr:sp macro="" textlink="">
      <xdr:nvSpPr>
        <xdr:cNvPr id="192" name="テキスト ボックス 191"/>
        <xdr:cNvSpPr txBox="1"/>
      </xdr:nvSpPr>
      <xdr:spPr>
        <a:xfrm>
          <a:off x="830794" y="13429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130,570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73</xdr:row>
      <xdr:rowOff>58096</xdr:rowOff>
    </xdr:from>
    <xdr:to>
      <xdr:col>6</xdr:col>
      <xdr:colOff>561975</xdr:colOff>
      <xdr:row>73</xdr:row>
      <xdr:rowOff>159696</xdr:rowOff>
    </xdr:to>
    <xdr:sp macro="" textlink="">
      <xdr:nvSpPr>
        <xdr:cNvPr id="198" name="円/楕円 197"/>
        <xdr:cNvSpPr/>
      </xdr:nvSpPr>
      <xdr:spPr>
        <a:xfrm>
          <a:off x="4584700" y="12573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80973</xdr:rowOff>
    </xdr:from>
    <xdr:ext cx="599010" cy="259045"/>
    <xdr:sp macro="" textlink="">
      <xdr:nvSpPr>
        <xdr:cNvPr id="199" name="民生費該当値テキスト"/>
        <xdr:cNvSpPr txBox="1"/>
      </xdr:nvSpPr>
      <xdr:spPr>
        <a:xfrm>
          <a:off x="4686300" y="1242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170,617</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97834</xdr:rowOff>
    </xdr:from>
    <xdr:to>
      <xdr:col>5</xdr:col>
      <xdr:colOff>409575</xdr:colOff>
      <xdr:row>75</xdr:row>
      <xdr:rowOff>27984</xdr:rowOff>
    </xdr:to>
    <xdr:sp macro="" textlink="">
      <xdr:nvSpPr>
        <xdr:cNvPr id="200" name="円/楕円 199"/>
        <xdr:cNvSpPr/>
      </xdr:nvSpPr>
      <xdr:spPr>
        <a:xfrm>
          <a:off x="3746500" y="1278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44511</xdr:rowOff>
    </xdr:from>
    <xdr:ext cx="599010" cy="259045"/>
    <xdr:sp macro="" textlink="">
      <xdr:nvSpPr>
        <xdr:cNvPr id="201" name="テキスト ボックス 200"/>
        <xdr:cNvSpPr txBox="1"/>
      </xdr:nvSpPr>
      <xdr:spPr>
        <a:xfrm>
          <a:off x="3497794" y="12560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159,531</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42132</xdr:rowOff>
    </xdr:from>
    <xdr:to>
      <xdr:col>4</xdr:col>
      <xdr:colOff>206375</xdr:colOff>
      <xdr:row>75</xdr:row>
      <xdr:rowOff>143732</xdr:rowOff>
    </xdr:to>
    <xdr:sp macro="" textlink="">
      <xdr:nvSpPr>
        <xdr:cNvPr id="202" name="円/楕円 201"/>
        <xdr:cNvSpPr/>
      </xdr:nvSpPr>
      <xdr:spPr>
        <a:xfrm>
          <a:off x="2857500" y="1290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160259</xdr:rowOff>
    </xdr:from>
    <xdr:ext cx="599010" cy="259045"/>
    <xdr:sp macro="" textlink="">
      <xdr:nvSpPr>
        <xdr:cNvPr id="203" name="テキスト ボックス 202"/>
        <xdr:cNvSpPr txBox="1"/>
      </xdr:nvSpPr>
      <xdr:spPr>
        <a:xfrm>
          <a:off x="2608794" y="1267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153,455</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24588</xdr:rowOff>
    </xdr:from>
    <xdr:to>
      <xdr:col>3</xdr:col>
      <xdr:colOff>3175</xdr:colOff>
      <xdr:row>76</xdr:row>
      <xdr:rowOff>126188</xdr:rowOff>
    </xdr:to>
    <xdr:sp macro="" textlink="">
      <xdr:nvSpPr>
        <xdr:cNvPr id="204" name="円/楕円 203"/>
        <xdr:cNvSpPr/>
      </xdr:nvSpPr>
      <xdr:spPr>
        <a:xfrm>
          <a:off x="1968500" y="1305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142714</xdr:rowOff>
    </xdr:from>
    <xdr:ext cx="599010" cy="259045"/>
    <xdr:sp macro="" textlink="">
      <xdr:nvSpPr>
        <xdr:cNvPr id="205" name="テキスト ボックス 204"/>
        <xdr:cNvSpPr txBox="1"/>
      </xdr:nvSpPr>
      <xdr:spPr>
        <a:xfrm>
          <a:off x="1719794" y="12830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145,376</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168911</xdr:rowOff>
    </xdr:from>
    <xdr:to>
      <xdr:col>1</xdr:col>
      <xdr:colOff>485775</xdr:colOff>
      <xdr:row>76</xdr:row>
      <xdr:rowOff>99061</xdr:rowOff>
    </xdr:to>
    <xdr:sp macro="" textlink="">
      <xdr:nvSpPr>
        <xdr:cNvPr id="206" name="円/楕円 205"/>
        <xdr:cNvSpPr/>
      </xdr:nvSpPr>
      <xdr:spPr>
        <a:xfrm>
          <a:off x="1079500" y="1302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115587</xdr:rowOff>
    </xdr:from>
    <xdr:ext cx="599010" cy="259045"/>
    <xdr:sp macro="" textlink="">
      <xdr:nvSpPr>
        <xdr:cNvPr id="207" name="テキスト ボックス 206"/>
        <xdr:cNvSpPr txBox="1"/>
      </xdr:nvSpPr>
      <xdr:spPr>
        <a:xfrm>
          <a:off x="830794" y="12802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146,800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75330</xdr:rowOff>
    </xdr:from>
    <xdr:to>
      <xdr:col>6</xdr:col>
      <xdr:colOff>510540</xdr:colOff>
      <xdr:row>98</xdr:row>
      <xdr:rowOff>112821</xdr:rowOff>
    </xdr:to>
    <xdr:cxnSp macro="">
      <xdr:nvCxnSpPr>
        <xdr:cNvPr id="232" name="直線コネクタ 231"/>
        <xdr:cNvCxnSpPr/>
      </xdr:nvCxnSpPr>
      <xdr:spPr>
        <a:xfrm flipV="1">
          <a:off x="4633595" y="15505830"/>
          <a:ext cx="1270" cy="1409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116648</xdr:rowOff>
    </xdr:from>
    <xdr:ext cx="534377" cy="259045"/>
    <xdr:sp macro="" textlink="">
      <xdr:nvSpPr>
        <xdr:cNvPr id="233" name="衛生費最小値テキスト"/>
        <xdr:cNvSpPr txBox="1"/>
      </xdr:nvSpPr>
      <xdr:spPr>
        <a:xfrm>
          <a:off x="4686300" y="16918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25,411</a:t>
          </a:r>
          <a:endParaRPr kumimoji="1" lang="ja-JP" altLang="en-US" sz="1000" b="1">
            <a:latin typeface="ＭＳ Ｐゴシック"/>
          </a:endParaRPr>
        </a:p>
      </xdr:txBody>
    </xdr:sp>
    <xdr:clientData/>
  </xdr:oneCellAnchor>
  <xdr:twoCellAnchor>
    <xdr:from>
      <xdr:col>6</xdr:col>
      <xdr:colOff>422275</xdr:colOff>
      <xdr:row>98</xdr:row>
      <xdr:rowOff>112821</xdr:rowOff>
    </xdr:from>
    <xdr:to>
      <xdr:col>6</xdr:col>
      <xdr:colOff>600075</xdr:colOff>
      <xdr:row>98</xdr:row>
      <xdr:rowOff>112821</xdr:rowOff>
    </xdr:to>
    <xdr:cxnSp macro="">
      <xdr:nvCxnSpPr>
        <xdr:cNvPr id="234" name="直線コネクタ 233"/>
        <xdr:cNvCxnSpPr/>
      </xdr:nvCxnSpPr>
      <xdr:spPr>
        <a:xfrm>
          <a:off x="4546600" y="1691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22007</xdr:rowOff>
    </xdr:from>
    <xdr:ext cx="534377" cy="259045"/>
    <xdr:sp macro="" textlink="">
      <xdr:nvSpPr>
        <xdr:cNvPr id="235" name="衛生費最大値テキスト"/>
        <xdr:cNvSpPr txBox="1"/>
      </xdr:nvSpPr>
      <xdr:spPr>
        <a:xfrm>
          <a:off x="4686300" y="1528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99,379</a:t>
          </a:r>
          <a:endParaRPr kumimoji="1" lang="ja-JP" altLang="en-US" sz="1000" b="1">
            <a:latin typeface="ＭＳ Ｐゴシック"/>
          </a:endParaRPr>
        </a:p>
      </xdr:txBody>
    </xdr:sp>
    <xdr:clientData/>
  </xdr:oneCellAnchor>
  <xdr:twoCellAnchor>
    <xdr:from>
      <xdr:col>6</xdr:col>
      <xdr:colOff>422275</xdr:colOff>
      <xdr:row>90</xdr:row>
      <xdr:rowOff>75330</xdr:rowOff>
    </xdr:from>
    <xdr:to>
      <xdr:col>6</xdr:col>
      <xdr:colOff>600075</xdr:colOff>
      <xdr:row>90</xdr:row>
      <xdr:rowOff>75330</xdr:rowOff>
    </xdr:to>
    <xdr:cxnSp macro="">
      <xdr:nvCxnSpPr>
        <xdr:cNvPr id="236" name="直線コネクタ 235"/>
        <xdr:cNvCxnSpPr/>
      </xdr:nvCxnSpPr>
      <xdr:spPr>
        <a:xfrm>
          <a:off x="4546600" y="15505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90</xdr:row>
      <xdr:rowOff>75330</xdr:rowOff>
    </xdr:from>
    <xdr:to>
      <xdr:col>6</xdr:col>
      <xdr:colOff>511175</xdr:colOff>
      <xdr:row>92</xdr:row>
      <xdr:rowOff>63615</xdr:rowOff>
    </xdr:to>
    <xdr:cxnSp macro="">
      <xdr:nvCxnSpPr>
        <xdr:cNvPr id="237" name="直線コネクタ 236"/>
        <xdr:cNvCxnSpPr/>
      </xdr:nvCxnSpPr>
      <xdr:spPr>
        <a:xfrm flipV="1">
          <a:off x="3797300" y="15505830"/>
          <a:ext cx="838200" cy="33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5453</xdr:rowOff>
    </xdr:from>
    <xdr:ext cx="534377" cy="259045"/>
    <xdr:sp macro="" textlink="">
      <xdr:nvSpPr>
        <xdr:cNvPr id="238" name="衛生費平均値テキスト"/>
        <xdr:cNvSpPr txBox="1"/>
      </xdr:nvSpPr>
      <xdr:spPr>
        <a:xfrm>
          <a:off x="4686300" y="162932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54,248</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27026</xdr:rowOff>
    </xdr:from>
    <xdr:to>
      <xdr:col>6</xdr:col>
      <xdr:colOff>561975</xdr:colOff>
      <xdr:row>95</xdr:row>
      <xdr:rowOff>128626</xdr:rowOff>
    </xdr:to>
    <xdr:sp macro="" textlink="">
      <xdr:nvSpPr>
        <xdr:cNvPr id="239" name="フローチャート : 判断 238"/>
        <xdr:cNvSpPr/>
      </xdr:nvSpPr>
      <xdr:spPr>
        <a:xfrm>
          <a:off x="4584700" y="1631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92</xdr:row>
      <xdr:rowOff>63615</xdr:rowOff>
    </xdr:from>
    <xdr:to>
      <xdr:col>5</xdr:col>
      <xdr:colOff>358775</xdr:colOff>
      <xdr:row>95</xdr:row>
      <xdr:rowOff>3284</xdr:rowOff>
    </xdr:to>
    <xdr:cxnSp macro="">
      <xdr:nvCxnSpPr>
        <xdr:cNvPr id="240" name="直線コネクタ 239"/>
        <xdr:cNvCxnSpPr/>
      </xdr:nvCxnSpPr>
      <xdr:spPr>
        <a:xfrm flipV="1">
          <a:off x="2908300" y="15837015"/>
          <a:ext cx="889000" cy="454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139345</xdr:rowOff>
    </xdr:from>
    <xdr:to>
      <xdr:col>5</xdr:col>
      <xdr:colOff>409575</xdr:colOff>
      <xdr:row>96</xdr:row>
      <xdr:rowOff>69495</xdr:rowOff>
    </xdr:to>
    <xdr:sp macro="" textlink="">
      <xdr:nvSpPr>
        <xdr:cNvPr id="241" name="フローチャート : 判断 240"/>
        <xdr:cNvSpPr/>
      </xdr:nvSpPr>
      <xdr:spPr>
        <a:xfrm>
          <a:off x="3746500" y="1642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60622</xdr:rowOff>
    </xdr:from>
    <xdr:ext cx="534377" cy="259045"/>
    <xdr:sp macro="" textlink="">
      <xdr:nvSpPr>
        <xdr:cNvPr id="242" name="テキスト ボックス 241"/>
        <xdr:cNvSpPr txBox="1"/>
      </xdr:nvSpPr>
      <xdr:spPr>
        <a:xfrm>
          <a:off x="3530111" y="1651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48,352</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163303</xdr:rowOff>
    </xdr:from>
    <xdr:to>
      <xdr:col>4</xdr:col>
      <xdr:colOff>155575</xdr:colOff>
      <xdr:row>95</xdr:row>
      <xdr:rowOff>3284</xdr:rowOff>
    </xdr:to>
    <xdr:cxnSp macro="">
      <xdr:nvCxnSpPr>
        <xdr:cNvPr id="243" name="直線コネクタ 242"/>
        <xdr:cNvCxnSpPr/>
      </xdr:nvCxnSpPr>
      <xdr:spPr>
        <a:xfrm>
          <a:off x="2019300" y="16279603"/>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64878</xdr:rowOff>
    </xdr:from>
    <xdr:to>
      <xdr:col>4</xdr:col>
      <xdr:colOff>206375</xdr:colOff>
      <xdr:row>96</xdr:row>
      <xdr:rowOff>166478</xdr:rowOff>
    </xdr:to>
    <xdr:sp macro="" textlink="">
      <xdr:nvSpPr>
        <xdr:cNvPr id="244" name="フローチャート : 判断 243"/>
        <xdr:cNvSpPr/>
      </xdr:nvSpPr>
      <xdr:spPr>
        <a:xfrm>
          <a:off x="2857500" y="1652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157605</xdr:rowOff>
    </xdr:from>
    <xdr:ext cx="534377" cy="259045"/>
    <xdr:sp macro="" textlink="">
      <xdr:nvSpPr>
        <xdr:cNvPr id="245" name="テキスト ボックス 244"/>
        <xdr:cNvSpPr txBox="1"/>
      </xdr:nvSpPr>
      <xdr:spPr>
        <a:xfrm>
          <a:off x="2641111" y="16616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43,261</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108896</xdr:rowOff>
    </xdr:from>
    <xdr:to>
      <xdr:col>2</xdr:col>
      <xdr:colOff>638175</xdr:colOff>
      <xdr:row>94</xdr:row>
      <xdr:rowOff>163303</xdr:rowOff>
    </xdr:to>
    <xdr:cxnSp macro="">
      <xdr:nvCxnSpPr>
        <xdr:cNvPr id="246" name="直線コネクタ 245"/>
        <xdr:cNvCxnSpPr/>
      </xdr:nvCxnSpPr>
      <xdr:spPr>
        <a:xfrm>
          <a:off x="1130300" y="16225196"/>
          <a:ext cx="889000" cy="5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94938</xdr:rowOff>
    </xdr:from>
    <xdr:to>
      <xdr:col>3</xdr:col>
      <xdr:colOff>3175</xdr:colOff>
      <xdr:row>97</xdr:row>
      <xdr:rowOff>25088</xdr:rowOff>
    </xdr:to>
    <xdr:sp macro="" textlink="">
      <xdr:nvSpPr>
        <xdr:cNvPr id="247" name="フローチャート : 判断 246"/>
        <xdr:cNvSpPr/>
      </xdr:nvSpPr>
      <xdr:spPr>
        <a:xfrm>
          <a:off x="1968500" y="1655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16215</xdr:rowOff>
    </xdr:from>
    <xdr:ext cx="534377" cy="259045"/>
    <xdr:sp macro="" textlink="">
      <xdr:nvSpPr>
        <xdr:cNvPr id="248" name="テキスト ボックス 247"/>
        <xdr:cNvSpPr txBox="1"/>
      </xdr:nvSpPr>
      <xdr:spPr>
        <a:xfrm>
          <a:off x="1752111" y="1664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41,683</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80156</xdr:rowOff>
    </xdr:from>
    <xdr:to>
      <xdr:col>1</xdr:col>
      <xdr:colOff>485775</xdr:colOff>
      <xdr:row>97</xdr:row>
      <xdr:rowOff>10306</xdr:rowOff>
    </xdr:to>
    <xdr:sp macro="" textlink="">
      <xdr:nvSpPr>
        <xdr:cNvPr id="249" name="フローチャート : 判断 248"/>
        <xdr:cNvSpPr/>
      </xdr:nvSpPr>
      <xdr:spPr>
        <a:xfrm>
          <a:off x="1079500" y="1653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1433</xdr:rowOff>
    </xdr:from>
    <xdr:ext cx="534377" cy="259045"/>
    <xdr:sp macro="" textlink="">
      <xdr:nvSpPr>
        <xdr:cNvPr id="250" name="テキスト ボックス 249"/>
        <xdr:cNvSpPr txBox="1"/>
      </xdr:nvSpPr>
      <xdr:spPr>
        <a:xfrm>
          <a:off x="863111" y="1663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42,459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90</xdr:row>
      <xdr:rowOff>24530</xdr:rowOff>
    </xdr:from>
    <xdr:to>
      <xdr:col>6</xdr:col>
      <xdr:colOff>561975</xdr:colOff>
      <xdr:row>90</xdr:row>
      <xdr:rowOff>126130</xdr:rowOff>
    </xdr:to>
    <xdr:sp macro="" textlink="">
      <xdr:nvSpPr>
        <xdr:cNvPr id="256" name="円/楕円 255"/>
        <xdr:cNvSpPr/>
      </xdr:nvSpPr>
      <xdr:spPr>
        <a:xfrm>
          <a:off x="4584700" y="1545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89</xdr:row>
      <xdr:rowOff>149007</xdr:rowOff>
    </xdr:from>
    <xdr:ext cx="534377" cy="259045"/>
    <xdr:sp macro="" textlink="">
      <xdr:nvSpPr>
        <xdr:cNvPr id="257" name="衛生費該当値テキスト"/>
        <xdr:cNvSpPr txBox="1"/>
      </xdr:nvSpPr>
      <xdr:spPr>
        <a:xfrm>
          <a:off x="4686300" y="1540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99,379</a:t>
          </a:r>
          <a:endParaRPr kumimoji="1" lang="ja-JP" altLang="en-US" sz="1000" b="1">
            <a:solidFill>
              <a:srgbClr val="FF0000"/>
            </a:solidFill>
            <a:latin typeface="ＭＳ Ｐゴシック"/>
          </a:endParaRPr>
        </a:p>
      </xdr:txBody>
    </xdr:sp>
    <xdr:clientData/>
  </xdr:oneCellAnchor>
  <xdr:twoCellAnchor>
    <xdr:from>
      <xdr:col>5</xdr:col>
      <xdr:colOff>307975</xdr:colOff>
      <xdr:row>92</xdr:row>
      <xdr:rowOff>12815</xdr:rowOff>
    </xdr:from>
    <xdr:to>
      <xdr:col>5</xdr:col>
      <xdr:colOff>409575</xdr:colOff>
      <xdr:row>92</xdr:row>
      <xdr:rowOff>114415</xdr:rowOff>
    </xdr:to>
    <xdr:sp macro="" textlink="">
      <xdr:nvSpPr>
        <xdr:cNvPr id="258" name="円/楕円 257"/>
        <xdr:cNvSpPr/>
      </xdr:nvSpPr>
      <xdr:spPr>
        <a:xfrm>
          <a:off x="3746500" y="1578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90</xdr:row>
      <xdr:rowOff>130942</xdr:rowOff>
    </xdr:from>
    <xdr:ext cx="534377" cy="259045"/>
    <xdr:sp macro="" textlink="">
      <xdr:nvSpPr>
        <xdr:cNvPr id="259" name="テキスト ボックス 258"/>
        <xdr:cNvSpPr txBox="1"/>
      </xdr:nvSpPr>
      <xdr:spPr>
        <a:xfrm>
          <a:off x="3530111" y="1556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81,994</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123934</xdr:rowOff>
    </xdr:from>
    <xdr:to>
      <xdr:col>4</xdr:col>
      <xdr:colOff>206375</xdr:colOff>
      <xdr:row>95</xdr:row>
      <xdr:rowOff>54084</xdr:rowOff>
    </xdr:to>
    <xdr:sp macro="" textlink="">
      <xdr:nvSpPr>
        <xdr:cNvPr id="260" name="円/楕円 259"/>
        <xdr:cNvSpPr/>
      </xdr:nvSpPr>
      <xdr:spPr>
        <a:xfrm>
          <a:off x="2857500" y="1624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70611</xdr:rowOff>
    </xdr:from>
    <xdr:ext cx="534377" cy="259045"/>
    <xdr:sp macro="" textlink="">
      <xdr:nvSpPr>
        <xdr:cNvPr id="261" name="テキスト ボックス 260"/>
        <xdr:cNvSpPr txBox="1"/>
      </xdr:nvSpPr>
      <xdr:spPr>
        <a:xfrm>
          <a:off x="2641111" y="1601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58,161</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112503</xdr:rowOff>
    </xdr:from>
    <xdr:to>
      <xdr:col>3</xdr:col>
      <xdr:colOff>3175</xdr:colOff>
      <xdr:row>95</xdr:row>
      <xdr:rowOff>42653</xdr:rowOff>
    </xdr:to>
    <xdr:sp macro="" textlink="">
      <xdr:nvSpPr>
        <xdr:cNvPr id="262" name="円/楕円 261"/>
        <xdr:cNvSpPr/>
      </xdr:nvSpPr>
      <xdr:spPr>
        <a:xfrm>
          <a:off x="1968500" y="1622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59180</xdr:rowOff>
    </xdr:from>
    <xdr:ext cx="534377" cy="259045"/>
    <xdr:sp macro="" textlink="">
      <xdr:nvSpPr>
        <xdr:cNvPr id="263" name="テキスト ボックス 262"/>
        <xdr:cNvSpPr txBox="1"/>
      </xdr:nvSpPr>
      <xdr:spPr>
        <a:xfrm>
          <a:off x="1752111" y="1600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58,761</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58096</xdr:rowOff>
    </xdr:from>
    <xdr:to>
      <xdr:col>1</xdr:col>
      <xdr:colOff>485775</xdr:colOff>
      <xdr:row>94</xdr:row>
      <xdr:rowOff>159696</xdr:rowOff>
    </xdr:to>
    <xdr:sp macro="" textlink="">
      <xdr:nvSpPr>
        <xdr:cNvPr id="264" name="円/楕円 263"/>
        <xdr:cNvSpPr/>
      </xdr:nvSpPr>
      <xdr:spPr>
        <a:xfrm>
          <a:off x="1079500" y="161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4773</xdr:rowOff>
    </xdr:from>
    <xdr:ext cx="534377" cy="259045"/>
    <xdr:sp macro="" textlink="">
      <xdr:nvSpPr>
        <xdr:cNvPr id="265" name="テキスト ボックス 264"/>
        <xdr:cNvSpPr txBox="1"/>
      </xdr:nvSpPr>
      <xdr:spPr>
        <a:xfrm>
          <a:off x="863111" y="1594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61,617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35</xdr:row>
      <xdr:rowOff>54627</xdr:rowOff>
    </xdr:from>
    <xdr:ext cx="377026" cy="259045"/>
    <xdr:sp macro="" textlink="">
      <xdr:nvSpPr>
        <xdr:cNvPr id="279" name="テキスト ボックス 278"/>
        <xdr:cNvSpPr txBox="1"/>
      </xdr:nvSpPr>
      <xdr:spPr>
        <a:xfrm>
          <a:off x="6226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32258</xdr:rowOff>
    </xdr:from>
    <xdr:to>
      <xdr:col>15</xdr:col>
      <xdr:colOff>180340</xdr:colOff>
      <xdr:row>38</xdr:row>
      <xdr:rowOff>139700</xdr:rowOff>
    </xdr:to>
    <xdr:cxnSp macro="">
      <xdr:nvCxnSpPr>
        <xdr:cNvPr id="287" name="直線コネクタ 286"/>
        <xdr:cNvCxnSpPr/>
      </xdr:nvCxnSpPr>
      <xdr:spPr>
        <a:xfrm flipV="1">
          <a:off x="10475595" y="5347208"/>
          <a:ext cx="1270" cy="130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150385</xdr:rowOff>
    </xdr:from>
    <xdr:ext cx="469744" cy="259045"/>
    <xdr:sp macro="" textlink="">
      <xdr:nvSpPr>
        <xdr:cNvPr id="290" name="労働費最大値テキスト"/>
        <xdr:cNvSpPr txBox="1"/>
      </xdr:nvSpPr>
      <xdr:spPr>
        <a:xfrm>
          <a:off x="10528300" y="5122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1,430</a:t>
          </a:r>
          <a:endParaRPr kumimoji="1" lang="ja-JP" altLang="en-US" sz="1000" b="1">
            <a:latin typeface="ＭＳ Ｐゴシック"/>
          </a:endParaRPr>
        </a:p>
      </xdr:txBody>
    </xdr:sp>
    <xdr:clientData/>
  </xdr:oneCellAnchor>
  <xdr:twoCellAnchor>
    <xdr:from>
      <xdr:col>15</xdr:col>
      <xdr:colOff>92075</xdr:colOff>
      <xdr:row>31</xdr:row>
      <xdr:rowOff>32258</xdr:rowOff>
    </xdr:from>
    <xdr:to>
      <xdr:col>15</xdr:col>
      <xdr:colOff>269875</xdr:colOff>
      <xdr:row>31</xdr:row>
      <xdr:rowOff>32258</xdr:rowOff>
    </xdr:to>
    <xdr:cxnSp macro="">
      <xdr:nvCxnSpPr>
        <xdr:cNvPr id="291" name="直線コネクタ 290"/>
        <xdr:cNvCxnSpPr/>
      </xdr:nvCxnSpPr>
      <xdr:spPr>
        <a:xfrm>
          <a:off x="10388600" y="5347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139700</xdr:rowOff>
    </xdr:from>
    <xdr:to>
      <xdr:col>15</xdr:col>
      <xdr:colOff>180975</xdr:colOff>
      <xdr:row>38</xdr:row>
      <xdr:rowOff>139700</xdr:rowOff>
    </xdr:to>
    <xdr:cxnSp macro="">
      <xdr:nvCxnSpPr>
        <xdr:cNvPr id="292" name="直線コネクタ 291"/>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114978</xdr:rowOff>
    </xdr:from>
    <xdr:ext cx="378565" cy="259045"/>
    <xdr:sp macro="" textlink="">
      <xdr:nvSpPr>
        <xdr:cNvPr id="293" name="労働費平均値テキスト"/>
        <xdr:cNvSpPr txBox="1"/>
      </xdr:nvSpPr>
      <xdr:spPr>
        <a:xfrm>
          <a:off x="10528300" y="59442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92101</xdr:rowOff>
    </xdr:from>
    <xdr:to>
      <xdr:col>15</xdr:col>
      <xdr:colOff>231775</xdr:colOff>
      <xdr:row>36</xdr:row>
      <xdr:rowOff>22251</xdr:rowOff>
    </xdr:to>
    <xdr:sp macro="" textlink="">
      <xdr:nvSpPr>
        <xdr:cNvPr id="294" name="フローチャート : 判断 293"/>
        <xdr:cNvSpPr/>
      </xdr:nvSpPr>
      <xdr:spPr>
        <a:xfrm>
          <a:off x="10426700" y="609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146558</xdr:rowOff>
    </xdr:from>
    <xdr:to>
      <xdr:col>14</xdr:col>
      <xdr:colOff>28575</xdr:colOff>
      <xdr:row>38</xdr:row>
      <xdr:rowOff>139700</xdr:rowOff>
    </xdr:to>
    <xdr:cxnSp macro="">
      <xdr:nvCxnSpPr>
        <xdr:cNvPr id="295" name="直線コネクタ 294"/>
        <xdr:cNvCxnSpPr/>
      </xdr:nvCxnSpPr>
      <xdr:spPr>
        <a:xfrm>
          <a:off x="8750300" y="5804408"/>
          <a:ext cx="889000" cy="850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121819</xdr:rowOff>
    </xdr:from>
    <xdr:to>
      <xdr:col>14</xdr:col>
      <xdr:colOff>79375</xdr:colOff>
      <xdr:row>35</xdr:row>
      <xdr:rowOff>51969</xdr:rowOff>
    </xdr:to>
    <xdr:sp macro="" textlink="">
      <xdr:nvSpPr>
        <xdr:cNvPr id="296" name="フローチャート : 判断 295"/>
        <xdr:cNvSpPr/>
      </xdr:nvSpPr>
      <xdr:spPr>
        <a:xfrm>
          <a:off x="9588500" y="595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33</xdr:row>
      <xdr:rowOff>68496</xdr:rowOff>
    </xdr:from>
    <xdr:ext cx="378565" cy="259045"/>
    <xdr:sp macro="" textlink="">
      <xdr:nvSpPr>
        <xdr:cNvPr id="297" name="テキスト ボックス 296"/>
        <xdr:cNvSpPr txBox="1"/>
      </xdr:nvSpPr>
      <xdr:spPr>
        <a:xfrm>
          <a:off x="9450017" y="57263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11</xdr:col>
      <xdr:colOff>307975</xdr:colOff>
      <xdr:row>30</xdr:row>
      <xdr:rowOff>118669</xdr:rowOff>
    </xdr:from>
    <xdr:to>
      <xdr:col>12</xdr:col>
      <xdr:colOff>511175</xdr:colOff>
      <xdr:row>33</xdr:row>
      <xdr:rowOff>146558</xdr:rowOff>
    </xdr:to>
    <xdr:cxnSp macro="">
      <xdr:nvCxnSpPr>
        <xdr:cNvPr id="298" name="直線コネクタ 297"/>
        <xdr:cNvCxnSpPr/>
      </xdr:nvCxnSpPr>
      <xdr:spPr>
        <a:xfrm>
          <a:off x="7861300" y="5262169"/>
          <a:ext cx="889000" cy="542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33</xdr:row>
      <xdr:rowOff>25349</xdr:rowOff>
    </xdr:from>
    <xdr:to>
      <xdr:col>12</xdr:col>
      <xdr:colOff>561975</xdr:colOff>
      <xdr:row>33</xdr:row>
      <xdr:rowOff>126949</xdr:rowOff>
    </xdr:to>
    <xdr:sp macro="" textlink="">
      <xdr:nvSpPr>
        <xdr:cNvPr id="299" name="フローチャート : 判断 298"/>
        <xdr:cNvSpPr/>
      </xdr:nvSpPr>
      <xdr:spPr>
        <a:xfrm>
          <a:off x="8699500" y="5683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31</xdr:row>
      <xdr:rowOff>143476</xdr:rowOff>
    </xdr:from>
    <xdr:ext cx="469744" cy="259045"/>
    <xdr:sp macro="" textlink="">
      <xdr:nvSpPr>
        <xdr:cNvPr id="300" name="テキスト ボックス 299"/>
        <xdr:cNvSpPr txBox="1"/>
      </xdr:nvSpPr>
      <xdr:spPr>
        <a:xfrm>
          <a:off x="8515427" y="5458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65634</xdr:rowOff>
    </xdr:from>
    <xdr:to>
      <xdr:col>11</xdr:col>
      <xdr:colOff>307975</xdr:colOff>
      <xdr:row>30</xdr:row>
      <xdr:rowOff>118669</xdr:rowOff>
    </xdr:to>
    <xdr:cxnSp macro="">
      <xdr:nvCxnSpPr>
        <xdr:cNvPr id="301" name="直線コネクタ 300"/>
        <xdr:cNvCxnSpPr/>
      </xdr:nvCxnSpPr>
      <xdr:spPr>
        <a:xfrm>
          <a:off x="6972300" y="5209134"/>
          <a:ext cx="889000" cy="5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31</xdr:row>
      <xdr:rowOff>38151</xdr:rowOff>
    </xdr:from>
    <xdr:to>
      <xdr:col>11</xdr:col>
      <xdr:colOff>358775</xdr:colOff>
      <xdr:row>31</xdr:row>
      <xdr:rowOff>139751</xdr:rowOff>
    </xdr:to>
    <xdr:sp macro="" textlink="">
      <xdr:nvSpPr>
        <xdr:cNvPr id="302" name="フローチャート : 判断 301"/>
        <xdr:cNvSpPr/>
      </xdr:nvSpPr>
      <xdr:spPr>
        <a:xfrm>
          <a:off x="7810500" y="535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31</xdr:row>
      <xdr:rowOff>130878</xdr:rowOff>
    </xdr:from>
    <xdr:ext cx="469744" cy="259045"/>
    <xdr:sp macro="" textlink="">
      <xdr:nvSpPr>
        <xdr:cNvPr id="303" name="テキスト ボックス 302"/>
        <xdr:cNvSpPr txBox="1"/>
      </xdr:nvSpPr>
      <xdr:spPr>
        <a:xfrm>
          <a:off x="7626427" y="5445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1,368</a:t>
          </a:r>
          <a:endParaRPr kumimoji="1" lang="ja-JP" altLang="en-US" sz="1000" b="1">
            <a:solidFill>
              <a:srgbClr val="000080"/>
            </a:solidFill>
            <a:latin typeface="ＭＳ Ｐゴシック"/>
          </a:endParaRPr>
        </a:p>
      </xdr:txBody>
    </xdr:sp>
    <xdr:clientData/>
  </xdr:oneCellAnchor>
  <xdr:twoCellAnchor>
    <xdr:from>
      <xdr:col>10</xdr:col>
      <xdr:colOff>53975</xdr:colOff>
      <xdr:row>30</xdr:row>
      <xdr:rowOff>155651</xdr:rowOff>
    </xdr:from>
    <xdr:to>
      <xdr:col>10</xdr:col>
      <xdr:colOff>155575</xdr:colOff>
      <xdr:row>31</xdr:row>
      <xdr:rowOff>85801</xdr:rowOff>
    </xdr:to>
    <xdr:sp macro="" textlink="">
      <xdr:nvSpPr>
        <xdr:cNvPr id="304" name="フローチャート : 判断 303"/>
        <xdr:cNvSpPr/>
      </xdr:nvSpPr>
      <xdr:spPr>
        <a:xfrm>
          <a:off x="6921500" y="5299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76928</xdr:rowOff>
    </xdr:from>
    <xdr:ext cx="469744" cy="259045"/>
    <xdr:sp macro="" textlink="">
      <xdr:nvSpPr>
        <xdr:cNvPr id="305" name="テキスト ボックス 304"/>
        <xdr:cNvSpPr txBox="1"/>
      </xdr:nvSpPr>
      <xdr:spPr>
        <a:xfrm>
          <a:off x="6737427" y="5391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88900</xdr:rowOff>
    </xdr:from>
    <xdr:to>
      <xdr:col>15</xdr:col>
      <xdr:colOff>231775</xdr:colOff>
      <xdr:row>39</xdr:row>
      <xdr:rowOff>19050</xdr:rowOff>
    </xdr:to>
    <xdr:sp macro="" textlink="">
      <xdr:nvSpPr>
        <xdr:cNvPr id="311" name="円/楕円 310"/>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3827</xdr:rowOff>
    </xdr:from>
    <xdr:ext cx="249299" cy="259045"/>
    <xdr:sp macro="" textlink="">
      <xdr:nvSpPr>
        <xdr:cNvPr id="312"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88900</xdr:rowOff>
    </xdr:from>
    <xdr:to>
      <xdr:col>14</xdr:col>
      <xdr:colOff>79375</xdr:colOff>
      <xdr:row>39</xdr:row>
      <xdr:rowOff>19050</xdr:rowOff>
    </xdr:to>
    <xdr:sp macro="" textlink="">
      <xdr:nvSpPr>
        <xdr:cNvPr id="313" name="円/楕円 312"/>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10177</xdr:rowOff>
    </xdr:from>
    <xdr:ext cx="249299" cy="259045"/>
    <xdr:sp macro="" textlink="">
      <xdr:nvSpPr>
        <xdr:cNvPr id="314" name="テキスト ボックス 313"/>
        <xdr:cNvSpPr txBox="1"/>
      </xdr:nvSpPr>
      <xdr:spPr>
        <a:xfrm>
          <a:off x="9514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95758</xdr:rowOff>
    </xdr:from>
    <xdr:to>
      <xdr:col>12</xdr:col>
      <xdr:colOff>561975</xdr:colOff>
      <xdr:row>34</xdr:row>
      <xdr:rowOff>25908</xdr:rowOff>
    </xdr:to>
    <xdr:sp macro="" textlink="">
      <xdr:nvSpPr>
        <xdr:cNvPr id="315" name="円/楕円 314"/>
        <xdr:cNvSpPr/>
      </xdr:nvSpPr>
      <xdr:spPr>
        <a:xfrm>
          <a:off x="8699500" y="575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34</xdr:row>
      <xdr:rowOff>17035</xdr:rowOff>
    </xdr:from>
    <xdr:ext cx="378565" cy="259045"/>
    <xdr:sp macro="" textlink="">
      <xdr:nvSpPr>
        <xdr:cNvPr id="316" name="テキスト ボックス 315"/>
        <xdr:cNvSpPr txBox="1"/>
      </xdr:nvSpPr>
      <xdr:spPr>
        <a:xfrm>
          <a:off x="8561017" y="5846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11</xdr:col>
      <xdr:colOff>257175</xdr:colOff>
      <xdr:row>30</xdr:row>
      <xdr:rowOff>67869</xdr:rowOff>
    </xdr:from>
    <xdr:to>
      <xdr:col>11</xdr:col>
      <xdr:colOff>358775</xdr:colOff>
      <xdr:row>30</xdr:row>
      <xdr:rowOff>169469</xdr:rowOff>
    </xdr:to>
    <xdr:sp macro="" textlink="">
      <xdr:nvSpPr>
        <xdr:cNvPr id="317" name="円/楕円 316"/>
        <xdr:cNvSpPr/>
      </xdr:nvSpPr>
      <xdr:spPr>
        <a:xfrm>
          <a:off x="7810500" y="521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29</xdr:row>
      <xdr:rowOff>14546</xdr:rowOff>
    </xdr:from>
    <xdr:ext cx="469744" cy="259045"/>
    <xdr:sp macro="" textlink="">
      <xdr:nvSpPr>
        <xdr:cNvPr id="318" name="テキスト ボックス 317"/>
        <xdr:cNvSpPr txBox="1"/>
      </xdr:nvSpPr>
      <xdr:spPr>
        <a:xfrm>
          <a:off x="7626427" y="4986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1,523</a:t>
          </a:r>
          <a:endParaRPr kumimoji="1" lang="ja-JP" altLang="en-US" sz="1000" b="1">
            <a:solidFill>
              <a:srgbClr val="FF0000"/>
            </a:solidFill>
            <a:latin typeface="ＭＳ Ｐゴシック"/>
          </a:endParaRPr>
        </a:p>
      </xdr:txBody>
    </xdr:sp>
    <xdr:clientData/>
  </xdr:oneCellAnchor>
  <xdr:twoCellAnchor>
    <xdr:from>
      <xdr:col>10</xdr:col>
      <xdr:colOff>53975</xdr:colOff>
      <xdr:row>30</xdr:row>
      <xdr:rowOff>14834</xdr:rowOff>
    </xdr:from>
    <xdr:to>
      <xdr:col>10</xdr:col>
      <xdr:colOff>155575</xdr:colOff>
      <xdr:row>30</xdr:row>
      <xdr:rowOff>116434</xdr:rowOff>
    </xdr:to>
    <xdr:sp macro="" textlink="">
      <xdr:nvSpPr>
        <xdr:cNvPr id="319" name="円/楕円 318"/>
        <xdr:cNvSpPr/>
      </xdr:nvSpPr>
      <xdr:spPr>
        <a:xfrm>
          <a:off x="6921500" y="515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28</xdr:row>
      <xdr:rowOff>132961</xdr:rowOff>
    </xdr:from>
    <xdr:ext cx="469744" cy="259045"/>
    <xdr:sp macro="" textlink="">
      <xdr:nvSpPr>
        <xdr:cNvPr id="320" name="テキスト ボックス 319"/>
        <xdr:cNvSpPr txBox="1"/>
      </xdr:nvSpPr>
      <xdr:spPr>
        <a:xfrm>
          <a:off x="6737427" y="4933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18,480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1" name="テキスト ボックス 330"/>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58</xdr:row>
      <xdr:rowOff>139700</xdr:rowOff>
    </xdr:from>
    <xdr:to>
      <xdr:col>16</xdr:col>
      <xdr:colOff>307975</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57</xdr:row>
      <xdr:rowOff>168927</xdr:rowOff>
    </xdr:from>
    <xdr:ext cx="531299" cy="259045"/>
    <xdr:sp macro="" textlink="">
      <xdr:nvSpPr>
        <xdr:cNvPr id="333" name="テキスト ボックス 332"/>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5" name="テキスト ボックス 334"/>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7" name="テキスト ボックス 336"/>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39" name="テキスト ボックス 338"/>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34224</xdr:rowOff>
    </xdr:from>
    <xdr:to>
      <xdr:col>15</xdr:col>
      <xdr:colOff>180340</xdr:colOff>
      <xdr:row>59</xdr:row>
      <xdr:rowOff>17170</xdr:rowOff>
    </xdr:to>
    <xdr:cxnSp macro="">
      <xdr:nvCxnSpPr>
        <xdr:cNvPr id="343" name="直線コネクタ 342"/>
        <xdr:cNvCxnSpPr/>
      </xdr:nvCxnSpPr>
      <xdr:spPr>
        <a:xfrm flipV="1">
          <a:off x="10475595" y="8778174"/>
          <a:ext cx="1270" cy="1354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20997</xdr:rowOff>
    </xdr:from>
    <xdr:ext cx="534377" cy="259045"/>
    <xdr:sp macro="" textlink="">
      <xdr:nvSpPr>
        <xdr:cNvPr id="344" name="農林水産業費最小値テキスト"/>
        <xdr:cNvSpPr txBox="1"/>
      </xdr:nvSpPr>
      <xdr:spPr>
        <a:xfrm>
          <a:off x="10528300" y="1013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17,860</a:t>
          </a:r>
          <a:endParaRPr kumimoji="1" lang="ja-JP" altLang="en-US" sz="1000" b="1">
            <a:latin typeface="ＭＳ Ｐゴシック"/>
          </a:endParaRPr>
        </a:p>
      </xdr:txBody>
    </xdr:sp>
    <xdr:clientData/>
  </xdr:oneCellAnchor>
  <xdr:twoCellAnchor>
    <xdr:from>
      <xdr:col>15</xdr:col>
      <xdr:colOff>92075</xdr:colOff>
      <xdr:row>59</xdr:row>
      <xdr:rowOff>17170</xdr:rowOff>
    </xdr:from>
    <xdr:to>
      <xdr:col>15</xdr:col>
      <xdr:colOff>269875</xdr:colOff>
      <xdr:row>59</xdr:row>
      <xdr:rowOff>17170</xdr:rowOff>
    </xdr:to>
    <xdr:cxnSp macro="">
      <xdr:nvCxnSpPr>
        <xdr:cNvPr id="345" name="直線コネクタ 344"/>
        <xdr:cNvCxnSpPr/>
      </xdr:nvCxnSpPr>
      <xdr:spPr>
        <a:xfrm>
          <a:off x="10388600" y="1013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152351</xdr:rowOff>
    </xdr:from>
    <xdr:ext cx="534377" cy="259045"/>
    <xdr:sp macro="" textlink="">
      <xdr:nvSpPr>
        <xdr:cNvPr id="346" name="農林水産業費最大値テキスト"/>
        <xdr:cNvSpPr txBox="1"/>
      </xdr:nvSpPr>
      <xdr:spPr>
        <a:xfrm>
          <a:off x="10528300" y="855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77,114</a:t>
          </a:r>
          <a:endParaRPr kumimoji="1" lang="ja-JP" altLang="en-US" sz="1000" b="1">
            <a:latin typeface="ＭＳ Ｐゴシック"/>
          </a:endParaRPr>
        </a:p>
      </xdr:txBody>
    </xdr:sp>
    <xdr:clientData/>
  </xdr:oneCellAnchor>
  <xdr:twoCellAnchor>
    <xdr:from>
      <xdr:col>15</xdr:col>
      <xdr:colOff>92075</xdr:colOff>
      <xdr:row>51</xdr:row>
      <xdr:rowOff>34224</xdr:rowOff>
    </xdr:from>
    <xdr:to>
      <xdr:col>15</xdr:col>
      <xdr:colOff>269875</xdr:colOff>
      <xdr:row>51</xdr:row>
      <xdr:rowOff>34224</xdr:rowOff>
    </xdr:to>
    <xdr:cxnSp macro="">
      <xdr:nvCxnSpPr>
        <xdr:cNvPr id="347" name="直線コネクタ 346"/>
        <xdr:cNvCxnSpPr/>
      </xdr:nvCxnSpPr>
      <xdr:spPr>
        <a:xfrm>
          <a:off x="10388600" y="8778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52</xdr:row>
      <xdr:rowOff>141232</xdr:rowOff>
    </xdr:from>
    <xdr:to>
      <xdr:col>15</xdr:col>
      <xdr:colOff>180975</xdr:colOff>
      <xdr:row>55</xdr:row>
      <xdr:rowOff>46225</xdr:rowOff>
    </xdr:to>
    <xdr:cxnSp macro="">
      <xdr:nvCxnSpPr>
        <xdr:cNvPr id="348" name="直線コネクタ 347"/>
        <xdr:cNvCxnSpPr/>
      </xdr:nvCxnSpPr>
      <xdr:spPr>
        <a:xfrm flipV="1">
          <a:off x="9639300" y="9056632"/>
          <a:ext cx="838200" cy="41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53</xdr:row>
      <xdr:rowOff>53336</xdr:rowOff>
    </xdr:from>
    <xdr:ext cx="534377" cy="259045"/>
    <xdr:sp macro="" textlink="">
      <xdr:nvSpPr>
        <xdr:cNvPr id="349" name="農林水産業費平均値テキスト"/>
        <xdr:cNvSpPr txBox="1"/>
      </xdr:nvSpPr>
      <xdr:spPr>
        <a:xfrm>
          <a:off x="10528300" y="91401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58,112</a:t>
          </a:r>
          <a:endParaRPr kumimoji="1" lang="ja-JP" altLang="en-US" sz="1000" b="1">
            <a:solidFill>
              <a:srgbClr val="000080"/>
            </a:solidFill>
            <a:latin typeface="ＭＳ Ｐゴシック"/>
          </a:endParaRPr>
        </a:p>
      </xdr:txBody>
    </xdr:sp>
    <xdr:clientData/>
  </xdr:oneCellAnchor>
  <xdr:twoCellAnchor>
    <xdr:from>
      <xdr:col>15</xdr:col>
      <xdr:colOff>130175</xdr:colOff>
      <xdr:row>53</xdr:row>
      <xdr:rowOff>74909</xdr:rowOff>
    </xdr:from>
    <xdr:to>
      <xdr:col>15</xdr:col>
      <xdr:colOff>231775</xdr:colOff>
      <xdr:row>54</xdr:row>
      <xdr:rowOff>5059</xdr:rowOff>
    </xdr:to>
    <xdr:sp macro="" textlink="">
      <xdr:nvSpPr>
        <xdr:cNvPr id="350" name="フローチャート : 判断 349"/>
        <xdr:cNvSpPr/>
      </xdr:nvSpPr>
      <xdr:spPr>
        <a:xfrm>
          <a:off x="10426700" y="916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18382</xdr:rowOff>
    </xdr:from>
    <xdr:to>
      <xdr:col>14</xdr:col>
      <xdr:colOff>28575</xdr:colOff>
      <xdr:row>55</xdr:row>
      <xdr:rowOff>46225</xdr:rowOff>
    </xdr:to>
    <xdr:cxnSp macro="">
      <xdr:nvCxnSpPr>
        <xdr:cNvPr id="351" name="直線コネクタ 350"/>
        <xdr:cNvCxnSpPr/>
      </xdr:nvCxnSpPr>
      <xdr:spPr>
        <a:xfrm>
          <a:off x="8750300" y="9448132"/>
          <a:ext cx="889000" cy="2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53</xdr:row>
      <xdr:rowOff>20320</xdr:rowOff>
    </xdr:from>
    <xdr:to>
      <xdr:col>14</xdr:col>
      <xdr:colOff>79375</xdr:colOff>
      <xdr:row>53</xdr:row>
      <xdr:rowOff>121920</xdr:rowOff>
    </xdr:to>
    <xdr:sp macro="" textlink="">
      <xdr:nvSpPr>
        <xdr:cNvPr id="352" name="フローチャート : 判断 351"/>
        <xdr:cNvSpPr/>
      </xdr:nvSpPr>
      <xdr:spPr>
        <a:xfrm>
          <a:off x="9588500" y="910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51</xdr:row>
      <xdr:rowOff>138447</xdr:rowOff>
    </xdr:from>
    <xdr:ext cx="534377" cy="259045"/>
    <xdr:sp macro="" textlink="">
      <xdr:nvSpPr>
        <xdr:cNvPr id="353" name="テキスト ボックス 352"/>
        <xdr:cNvSpPr txBox="1"/>
      </xdr:nvSpPr>
      <xdr:spPr>
        <a:xfrm>
          <a:off x="9372111" y="888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60,500</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84333</xdr:rowOff>
    </xdr:from>
    <xdr:to>
      <xdr:col>12</xdr:col>
      <xdr:colOff>511175</xdr:colOff>
      <xdr:row>55</xdr:row>
      <xdr:rowOff>18382</xdr:rowOff>
    </xdr:to>
    <xdr:cxnSp macro="">
      <xdr:nvCxnSpPr>
        <xdr:cNvPr id="354" name="直線コネクタ 353"/>
        <xdr:cNvCxnSpPr/>
      </xdr:nvCxnSpPr>
      <xdr:spPr>
        <a:xfrm>
          <a:off x="7861300" y="9171183"/>
          <a:ext cx="889000" cy="276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88717</xdr:rowOff>
    </xdr:from>
    <xdr:to>
      <xdr:col>12</xdr:col>
      <xdr:colOff>561975</xdr:colOff>
      <xdr:row>56</xdr:row>
      <xdr:rowOff>18867</xdr:rowOff>
    </xdr:to>
    <xdr:sp macro="" textlink="">
      <xdr:nvSpPr>
        <xdr:cNvPr id="355" name="フローチャート : 判断 354"/>
        <xdr:cNvSpPr/>
      </xdr:nvSpPr>
      <xdr:spPr>
        <a:xfrm>
          <a:off x="8699500" y="951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9994</xdr:rowOff>
    </xdr:from>
    <xdr:ext cx="534377" cy="259045"/>
    <xdr:sp macro="" textlink="">
      <xdr:nvSpPr>
        <xdr:cNvPr id="356" name="テキスト ボックス 355"/>
        <xdr:cNvSpPr txBox="1"/>
      </xdr:nvSpPr>
      <xdr:spPr>
        <a:xfrm>
          <a:off x="8483111" y="9611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42,508</a:t>
          </a:r>
          <a:endParaRPr kumimoji="1" lang="ja-JP" altLang="en-US" sz="1000" b="1">
            <a:solidFill>
              <a:srgbClr val="000080"/>
            </a:solidFill>
            <a:latin typeface="ＭＳ Ｐゴシック"/>
          </a:endParaRPr>
        </a:p>
      </xdr:txBody>
    </xdr:sp>
    <xdr:clientData/>
  </xdr:oneCellAnchor>
  <xdr:twoCellAnchor>
    <xdr:from>
      <xdr:col>10</xdr:col>
      <xdr:colOff>104775</xdr:colOff>
      <xdr:row>51</xdr:row>
      <xdr:rowOff>116932</xdr:rowOff>
    </xdr:from>
    <xdr:to>
      <xdr:col>11</xdr:col>
      <xdr:colOff>307975</xdr:colOff>
      <xdr:row>53</xdr:row>
      <xdr:rowOff>84333</xdr:rowOff>
    </xdr:to>
    <xdr:cxnSp macro="">
      <xdr:nvCxnSpPr>
        <xdr:cNvPr id="357" name="直線コネクタ 356"/>
        <xdr:cNvCxnSpPr/>
      </xdr:nvCxnSpPr>
      <xdr:spPr>
        <a:xfrm>
          <a:off x="6972300" y="8860882"/>
          <a:ext cx="889000" cy="310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54</xdr:row>
      <xdr:rowOff>56782</xdr:rowOff>
    </xdr:from>
    <xdr:to>
      <xdr:col>11</xdr:col>
      <xdr:colOff>358775</xdr:colOff>
      <xdr:row>54</xdr:row>
      <xdr:rowOff>158382</xdr:rowOff>
    </xdr:to>
    <xdr:sp macro="" textlink="">
      <xdr:nvSpPr>
        <xdr:cNvPr id="358" name="フローチャート : 判断 357"/>
        <xdr:cNvSpPr/>
      </xdr:nvSpPr>
      <xdr:spPr>
        <a:xfrm>
          <a:off x="7810500" y="931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149509</xdr:rowOff>
    </xdr:from>
    <xdr:ext cx="534377" cy="259045"/>
    <xdr:sp macro="" textlink="">
      <xdr:nvSpPr>
        <xdr:cNvPr id="359" name="テキスト ボックス 358"/>
        <xdr:cNvSpPr txBox="1"/>
      </xdr:nvSpPr>
      <xdr:spPr>
        <a:xfrm>
          <a:off x="7594111" y="940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51,405</a:t>
          </a:r>
          <a:endParaRPr kumimoji="1" lang="ja-JP" altLang="en-US" sz="1000" b="1">
            <a:solidFill>
              <a:srgbClr val="000080"/>
            </a:solidFill>
            <a:latin typeface="ＭＳ Ｐゴシック"/>
          </a:endParaRPr>
        </a:p>
      </xdr:txBody>
    </xdr:sp>
    <xdr:clientData/>
  </xdr:oneCellAnchor>
  <xdr:twoCellAnchor>
    <xdr:from>
      <xdr:col>10</xdr:col>
      <xdr:colOff>53975</xdr:colOff>
      <xdr:row>54</xdr:row>
      <xdr:rowOff>153274</xdr:rowOff>
    </xdr:from>
    <xdr:to>
      <xdr:col>10</xdr:col>
      <xdr:colOff>155575</xdr:colOff>
      <xdr:row>55</xdr:row>
      <xdr:rowOff>83424</xdr:rowOff>
    </xdr:to>
    <xdr:sp macro="" textlink="">
      <xdr:nvSpPr>
        <xdr:cNvPr id="360" name="フローチャート : 判断 359"/>
        <xdr:cNvSpPr/>
      </xdr:nvSpPr>
      <xdr:spPr>
        <a:xfrm>
          <a:off x="6921500" y="9411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74551</xdr:rowOff>
    </xdr:from>
    <xdr:ext cx="534377" cy="259045"/>
    <xdr:sp macro="" textlink="">
      <xdr:nvSpPr>
        <xdr:cNvPr id="361" name="テキスト ボックス 360"/>
        <xdr:cNvSpPr txBox="1"/>
      </xdr:nvSpPr>
      <xdr:spPr>
        <a:xfrm>
          <a:off x="6705111" y="950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47,184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52</xdr:row>
      <xdr:rowOff>90432</xdr:rowOff>
    </xdr:from>
    <xdr:to>
      <xdr:col>15</xdr:col>
      <xdr:colOff>231775</xdr:colOff>
      <xdr:row>53</xdr:row>
      <xdr:rowOff>20582</xdr:rowOff>
    </xdr:to>
    <xdr:sp macro="" textlink="">
      <xdr:nvSpPr>
        <xdr:cNvPr id="367" name="円/楕円 366"/>
        <xdr:cNvSpPr/>
      </xdr:nvSpPr>
      <xdr:spPr>
        <a:xfrm>
          <a:off x="10426700" y="900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51</xdr:row>
      <xdr:rowOff>113309</xdr:rowOff>
    </xdr:from>
    <xdr:ext cx="534377" cy="259045"/>
    <xdr:sp macro="" textlink="">
      <xdr:nvSpPr>
        <xdr:cNvPr id="368" name="農林水産業費該当値テキスト"/>
        <xdr:cNvSpPr txBox="1"/>
      </xdr:nvSpPr>
      <xdr:spPr>
        <a:xfrm>
          <a:off x="10528300" y="885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64,933</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166875</xdr:rowOff>
    </xdr:from>
    <xdr:to>
      <xdr:col>14</xdr:col>
      <xdr:colOff>79375</xdr:colOff>
      <xdr:row>55</xdr:row>
      <xdr:rowOff>97025</xdr:rowOff>
    </xdr:to>
    <xdr:sp macro="" textlink="">
      <xdr:nvSpPr>
        <xdr:cNvPr id="369" name="円/楕円 368"/>
        <xdr:cNvSpPr/>
      </xdr:nvSpPr>
      <xdr:spPr>
        <a:xfrm>
          <a:off x="9588500" y="94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88152</xdr:rowOff>
    </xdr:from>
    <xdr:ext cx="534377" cy="259045"/>
    <xdr:sp macro="" textlink="">
      <xdr:nvSpPr>
        <xdr:cNvPr id="370" name="テキスト ボックス 369"/>
        <xdr:cNvSpPr txBox="1"/>
      </xdr:nvSpPr>
      <xdr:spPr>
        <a:xfrm>
          <a:off x="9372111" y="951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46,589</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139032</xdr:rowOff>
    </xdr:from>
    <xdr:to>
      <xdr:col>12</xdr:col>
      <xdr:colOff>561975</xdr:colOff>
      <xdr:row>55</xdr:row>
      <xdr:rowOff>69182</xdr:rowOff>
    </xdr:to>
    <xdr:sp macro="" textlink="">
      <xdr:nvSpPr>
        <xdr:cNvPr id="371" name="円/楕円 370"/>
        <xdr:cNvSpPr/>
      </xdr:nvSpPr>
      <xdr:spPr>
        <a:xfrm>
          <a:off x="8699500" y="939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85709</xdr:rowOff>
    </xdr:from>
    <xdr:ext cx="534377" cy="259045"/>
    <xdr:sp macro="" textlink="">
      <xdr:nvSpPr>
        <xdr:cNvPr id="372" name="テキスト ボックス 371"/>
        <xdr:cNvSpPr txBox="1"/>
      </xdr:nvSpPr>
      <xdr:spPr>
        <a:xfrm>
          <a:off x="8483111" y="917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47,807</a:t>
          </a:r>
          <a:endParaRPr kumimoji="1" lang="ja-JP" altLang="en-US" sz="1000" b="1">
            <a:solidFill>
              <a:srgbClr val="FF0000"/>
            </a:solidFill>
            <a:latin typeface="ＭＳ Ｐゴシック"/>
          </a:endParaRPr>
        </a:p>
      </xdr:txBody>
    </xdr:sp>
    <xdr:clientData/>
  </xdr:oneCellAnchor>
  <xdr:twoCellAnchor>
    <xdr:from>
      <xdr:col>11</xdr:col>
      <xdr:colOff>257175</xdr:colOff>
      <xdr:row>53</xdr:row>
      <xdr:rowOff>33533</xdr:rowOff>
    </xdr:from>
    <xdr:to>
      <xdr:col>11</xdr:col>
      <xdr:colOff>358775</xdr:colOff>
      <xdr:row>53</xdr:row>
      <xdr:rowOff>135133</xdr:rowOff>
    </xdr:to>
    <xdr:sp macro="" textlink="">
      <xdr:nvSpPr>
        <xdr:cNvPr id="373" name="円/楕円 372"/>
        <xdr:cNvSpPr/>
      </xdr:nvSpPr>
      <xdr:spPr>
        <a:xfrm>
          <a:off x="7810500" y="912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51</xdr:row>
      <xdr:rowOff>151660</xdr:rowOff>
    </xdr:from>
    <xdr:ext cx="534377" cy="259045"/>
    <xdr:sp macro="" textlink="">
      <xdr:nvSpPr>
        <xdr:cNvPr id="374" name="テキスト ボックス 373"/>
        <xdr:cNvSpPr txBox="1"/>
      </xdr:nvSpPr>
      <xdr:spPr>
        <a:xfrm>
          <a:off x="7594111" y="8895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59,922</a:t>
          </a:r>
          <a:endParaRPr kumimoji="1" lang="ja-JP" altLang="en-US" sz="1000" b="1">
            <a:solidFill>
              <a:srgbClr val="FF0000"/>
            </a:solidFill>
            <a:latin typeface="ＭＳ Ｐゴシック"/>
          </a:endParaRPr>
        </a:p>
      </xdr:txBody>
    </xdr:sp>
    <xdr:clientData/>
  </xdr:oneCellAnchor>
  <xdr:twoCellAnchor>
    <xdr:from>
      <xdr:col>10</xdr:col>
      <xdr:colOff>53975</xdr:colOff>
      <xdr:row>51</xdr:row>
      <xdr:rowOff>66132</xdr:rowOff>
    </xdr:from>
    <xdr:to>
      <xdr:col>10</xdr:col>
      <xdr:colOff>155575</xdr:colOff>
      <xdr:row>51</xdr:row>
      <xdr:rowOff>167732</xdr:rowOff>
    </xdr:to>
    <xdr:sp macro="" textlink="">
      <xdr:nvSpPr>
        <xdr:cNvPr id="375" name="円/楕円 374"/>
        <xdr:cNvSpPr/>
      </xdr:nvSpPr>
      <xdr:spPr>
        <a:xfrm>
          <a:off x="6921500" y="881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50</xdr:row>
      <xdr:rowOff>12809</xdr:rowOff>
    </xdr:from>
    <xdr:ext cx="534377" cy="259045"/>
    <xdr:sp macro="" textlink="">
      <xdr:nvSpPr>
        <xdr:cNvPr id="376" name="テキスト ボックス 375"/>
        <xdr:cNvSpPr txBox="1"/>
      </xdr:nvSpPr>
      <xdr:spPr>
        <a:xfrm>
          <a:off x="6705111" y="858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73,496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10,502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139700</xdr:rowOff>
    </xdr:from>
    <xdr:to>
      <xdr:col>16</xdr:col>
      <xdr:colOff>307975</xdr:colOff>
      <xdr:row>79</xdr:row>
      <xdr:rowOff>139700</xdr:rowOff>
    </xdr:to>
    <xdr:cxnSp macro="">
      <xdr:nvCxnSpPr>
        <xdr:cNvPr id="387" name="直線コネクタ 386"/>
        <xdr:cNvCxnSpPr/>
      </xdr:nvCxnSpPr>
      <xdr:spPr>
        <a:xfrm>
          <a:off x="6604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168927</xdr:rowOff>
    </xdr:from>
    <xdr:ext cx="248786" cy="259045"/>
    <xdr:sp macro="" textlink="">
      <xdr:nvSpPr>
        <xdr:cNvPr id="388" name="テキスト ボックス 387"/>
        <xdr:cNvSpPr txBox="1"/>
      </xdr:nvSpPr>
      <xdr:spPr>
        <a:xfrm>
          <a:off x="6355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78</xdr:row>
      <xdr:rowOff>25400</xdr:rowOff>
    </xdr:from>
    <xdr:to>
      <xdr:col>16</xdr:col>
      <xdr:colOff>307975</xdr:colOff>
      <xdr:row>78</xdr:row>
      <xdr:rowOff>25400</xdr:rowOff>
    </xdr:to>
    <xdr:cxnSp macro="">
      <xdr:nvCxnSpPr>
        <xdr:cNvPr id="389" name="直線コネクタ 388"/>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54627</xdr:rowOff>
    </xdr:from>
    <xdr:ext cx="467179" cy="259045"/>
    <xdr:sp macro="" textlink="">
      <xdr:nvSpPr>
        <xdr:cNvPr id="390" name="テキスト ボックス 389"/>
        <xdr:cNvSpPr txBox="1"/>
      </xdr:nvSpPr>
      <xdr:spPr>
        <a:xfrm>
          <a:off x="6136821" y="1325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76</xdr:row>
      <xdr:rowOff>82550</xdr:rowOff>
    </xdr:from>
    <xdr:to>
      <xdr:col>16</xdr:col>
      <xdr:colOff>307975</xdr:colOff>
      <xdr:row>76</xdr:row>
      <xdr:rowOff>82550</xdr:rowOff>
    </xdr:to>
    <xdr:cxnSp macro="">
      <xdr:nvCxnSpPr>
        <xdr:cNvPr id="391" name="直線コネクタ 390"/>
        <xdr:cNvCxnSpPr/>
      </xdr:nvCxnSpPr>
      <xdr:spPr>
        <a:xfrm>
          <a:off x="6604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75</xdr:row>
      <xdr:rowOff>111777</xdr:rowOff>
    </xdr:from>
    <xdr:ext cx="467179" cy="259045"/>
    <xdr:sp macro="" textlink="">
      <xdr:nvSpPr>
        <xdr:cNvPr id="392" name="テキスト ボックス 391"/>
        <xdr:cNvSpPr txBox="1"/>
      </xdr:nvSpPr>
      <xdr:spPr>
        <a:xfrm>
          <a:off x="6136821" y="1297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73</xdr:row>
      <xdr:rowOff>168927</xdr:rowOff>
    </xdr:from>
    <xdr:ext cx="467179" cy="259045"/>
    <xdr:sp macro="" textlink="">
      <xdr:nvSpPr>
        <xdr:cNvPr id="394" name="テキスト ボックス 393"/>
        <xdr:cNvSpPr txBox="1"/>
      </xdr:nvSpPr>
      <xdr:spPr>
        <a:xfrm>
          <a:off x="6136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73</xdr:row>
      <xdr:rowOff>25400</xdr:rowOff>
    </xdr:from>
    <xdr:to>
      <xdr:col>16</xdr:col>
      <xdr:colOff>307975</xdr:colOff>
      <xdr:row>73</xdr:row>
      <xdr:rowOff>25400</xdr:rowOff>
    </xdr:to>
    <xdr:cxnSp macro="">
      <xdr:nvCxnSpPr>
        <xdr:cNvPr id="395" name="直線コネクタ 394"/>
        <xdr:cNvCxnSpPr/>
      </xdr:nvCxnSpPr>
      <xdr:spPr>
        <a:xfrm>
          <a:off x="6604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54627</xdr:rowOff>
    </xdr:from>
    <xdr:ext cx="531299" cy="259045"/>
    <xdr:sp macro="" textlink="">
      <xdr:nvSpPr>
        <xdr:cNvPr id="396" name="テキスト ボックス 395"/>
        <xdr:cNvSpPr txBox="1"/>
      </xdr:nvSpPr>
      <xdr:spPr>
        <a:xfrm>
          <a:off x="6072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97" name="直線コネクタ 396"/>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70</xdr:row>
      <xdr:rowOff>111777</xdr:rowOff>
    </xdr:from>
    <xdr:ext cx="531299" cy="259045"/>
    <xdr:sp macro="" textlink="">
      <xdr:nvSpPr>
        <xdr:cNvPr id="398" name="テキスト ボックス 397"/>
        <xdr:cNvSpPr txBox="1"/>
      </xdr:nvSpPr>
      <xdr:spPr>
        <a:xfrm>
          <a:off x="6072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69</xdr:row>
      <xdr:rowOff>139700</xdr:rowOff>
    </xdr:from>
    <xdr:to>
      <xdr:col>16</xdr:col>
      <xdr:colOff>307975</xdr:colOff>
      <xdr:row>69</xdr:row>
      <xdr:rowOff>139700</xdr:rowOff>
    </xdr:to>
    <xdr:cxnSp macro="">
      <xdr:nvCxnSpPr>
        <xdr:cNvPr id="399" name="直線コネクタ 398"/>
        <xdr:cNvCxnSpPr/>
      </xdr:nvCxnSpPr>
      <xdr:spPr>
        <a:xfrm>
          <a:off x="6604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68</xdr:row>
      <xdr:rowOff>168927</xdr:rowOff>
    </xdr:from>
    <xdr:ext cx="531299" cy="259045"/>
    <xdr:sp macro="" textlink="">
      <xdr:nvSpPr>
        <xdr:cNvPr id="400" name="テキスト ボックス 399"/>
        <xdr:cNvSpPr txBox="1"/>
      </xdr:nvSpPr>
      <xdr:spPr>
        <a:xfrm>
          <a:off x="6072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75502</xdr:rowOff>
    </xdr:from>
    <xdr:to>
      <xdr:col>15</xdr:col>
      <xdr:colOff>180340</xdr:colOff>
      <xdr:row>78</xdr:row>
      <xdr:rowOff>105887</xdr:rowOff>
    </xdr:to>
    <xdr:cxnSp macro="">
      <xdr:nvCxnSpPr>
        <xdr:cNvPr id="404" name="直線コネクタ 403"/>
        <xdr:cNvCxnSpPr/>
      </xdr:nvCxnSpPr>
      <xdr:spPr>
        <a:xfrm flipV="1">
          <a:off x="10475595" y="12077002"/>
          <a:ext cx="1270" cy="1401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109714</xdr:rowOff>
    </xdr:from>
    <xdr:ext cx="469744" cy="259045"/>
    <xdr:sp macro="" textlink="">
      <xdr:nvSpPr>
        <xdr:cNvPr id="405" name="商工費最小値テキスト"/>
        <xdr:cNvSpPr txBox="1"/>
      </xdr:nvSpPr>
      <xdr:spPr>
        <a:xfrm>
          <a:off x="10528300" y="1348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2,155</a:t>
          </a:r>
          <a:endParaRPr kumimoji="1" lang="ja-JP" altLang="en-US" sz="1000" b="1">
            <a:latin typeface="ＭＳ Ｐゴシック"/>
          </a:endParaRPr>
        </a:p>
      </xdr:txBody>
    </xdr:sp>
    <xdr:clientData/>
  </xdr:oneCellAnchor>
  <xdr:twoCellAnchor>
    <xdr:from>
      <xdr:col>15</xdr:col>
      <xdr:colOff>92075</xdr:colOff>
      <xdr:row>78</xdr:row>
      <xdr:rowOff>105887</xdr:rowOff>
    </xdr:from>
    <xdr:to>
      <xdr:col>15</xdr:col>
      <xdr:colOff>269875</xdr:colOff>
      <xdr:row>78</xdr:row>
      <xdr:rowOff>105887</xdr:rowOff>
    </xdr:to>
    <xdr:cxnSp macro="">
      <xdr:nvCxnSpPr>
        <xdr:cNvPr id="406" name="直線コネクタ 405"/>
        <xdr:cNvCxnSpPr/>
      </xdr:nvCxnSpPr>
      <xdr:spPr>
        <a:xfrm>
          <a:off x="10388600" y="13478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22179</xdr:rowOff>
    </xdr:from>
    <xdr:ext cx="534377" cy="259045"/>
    <xdr:sp macro="" textlink="">
      <xdr:nvSpPr>
        <xdr:cNvPr id="407" name="商工費最大値テキスト"/>
        <xdr:cNvSpPr txBox="1"/>
      </xdr:nvSpPr>
      <xdr:spPr>
        <a:xfrm>
          <a:off x="10528300" y="1185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16,874</a:t>
          </a:r>
          <a:endParaRPr kumimoji="1" lang="ja-JP" altLang="en-US" sz="1000" b="1">
            <a:latin typeface="ＭＳ Ｐゴシック"/>
          </a:endParaRPr>
        </a:p>
      </xdr:txBody>
    </xdr:sp>
    <xdr:clientData/>
  </xdr:oneCellAnchor>
  <xdr:twoCellAnchor>
    <xdr:from>
      <xdr:col>15</xdr:col>
      <xdr:colOff>92075</xdr:colOff>
      <xdr:row>70</xdr:row>
      <xdr:rowOff>75502</xdr:rowOff>
    </xdr:from>
    <xdr:to>
      <xdr:col>15</xdr:col>
      <xdr:colOff>269875</xdr:colOff>
      <xdr:row>70</xdr:row>
      <xdr:rowOff>75502</xdr:rowOff>
    </xdr:to>
    <xdr:cxnSp macro="">
      <xdr:nvCxnSpPr>
        <xdr:cNvPr id="408" name="直線コネクタ 407"/>
        <xdr:cNvCxnSpPr/>
      </xdr:nvCxnSpPr>
      <xdr:spPr>
        <a:xfrm>
          <a:off x="10388600" y="12077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72</xdr:row>
      <xdr:rowOff>120364</xdr:rowOff>
    </xdr:from>
    <xdr:to>
      <xdr:col>15</xdr:col>
      <xdr:colOff>180975</xdr:colOff>
      <xdr:row>73</xdr:row>
      <xdr:rowOff>20256</xdr:rowOff>
    </xdr:to>
    <xdr:cxnSp macro="">
      <xdr:nvCxnSpPr>
        <xdr:cNvPr id="409" name="直線コネクタ 408"/>
        <xdr:cNvCxnSpPr/>
      </xdr:nvCxnSpPr>
      <xdr:spPr>
        <a:xfrm>
          <a:off x="9639300" y="12464764"/>
          <a:ext cx="838200" cy="71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87139</xdr:rowOff>
    </xdr:from>
    <xdr:ext cx="469744" cy="259045"/>
    <xdr:sp macro="" textlink="">
      <xdr:nvSpPr>
        <xdr:cNvPr id="410" name="商工費平均値テキスト"/>
        <xdr:cNvSpPr txBox="1"/>
      </xdr:nvSpPr>
      <xdr:spPr>
        <a:xfrm>
          <a:off x="10528300" y="127744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8,792</a:t>
          </a:r>
          <a:endParaRPr kumimoji="1" lang="ja-JP" altLang="en-US" sz="1000" b="1">
            <a:solidFill>
              <a:srgbClr val="000080"/>
            </a:solidFill>
            <a:latin typeface="ＭＳ Ｐゴシック"/>
          </a:endParaRPr>
        </a:p>
      </xdr:txBody>
    </xdr:sp>
    <xdr:clientData/>
  </xdr:oneCellAnchor>
  <xdr:twoCellAnchor>
    <xdr:from>
      <xdr:col>15</xdr:col>
      <xdr:colOff>130175</xdr:colOff>
      <xdr:row>74</xdr:row>
      <xdr:rowOff>108712</xdr:rowOff>
    </xdr:from>
    <xdr:to>
      <xdr:col>15</xdr:col>
      <xdr:colOff>231775</xdr:colOff>
      <xdr:row>75</xdr:row>
      <xdr:rowOff>38862</xdr:rowOff>
    </xdr:to>
    <xdr:sp macro="" textlink="">
      <xdr:nvSpPr>
        <xdr:cNvPr id="411" name="フローチャート : 判断 410"/>
        <xdr:cNvSpPr/>
      </xdr:nvSpPr>
      <xdr:spPr>
        <a:xfrm>
          <a:off x="10426700" y="1279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72</xdr:row>
      <xdr:rowOff>120364</xdr:rowOff>
    </xdr:from>
    <xdr:to>
      <xdr:col>14</xdr:col>
      <xdr:colOff>28575</xdr:colOff>
      <xdr:row>74</xdr:row>
      <xdr:rowOff>6350</xdr:rowOff>
    </xdr:to>
    <xdr:cxnSp macro="">
      <xdr:nvCxnSpPr>
        <xdr:cNvPr id="412" name="直線コネクタ 411"/>
        <xdr:cNvCxnSpPr/>
      </xdr:nvCxnSpPr>
      <xdr:spPr>
        <a:xfrm flipV="1">
          <a:off x="8750300" y="12464764"/>
          <a:ext cx="889000" cy="228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72</xdr:row>
      <xdr:rowOff>27654</xdr:rowOff>
    </xdr:from>
    <xdr:to>
      <xdr:col>14</xdr:col>
      <xdr:colOff>79375</xdr:colOff>
      <xdr:row>72</xdr:row>
      <xdr:rowOff>129254</xdr:rowOff>
    </xdr:to>
    <xdr:sp macro="" textlink="">
      <xdr:nvSpPr>
        <xdr:cNvPr id="413" name="フローチャート : 判断 412"/>
        <xdr:cNvSpPr/>
      </xdr:nvSpPr>
      <xdr:spPr>
        <a:xfrm>
          <a:off x="9588500" y="1237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70</xdr:row>
      <xdr:rowOff>145781</xdr:rowOff>
    </xdr:from>
    <xdr:ext cx="534377" cy="259045"/>
    <xdr:sp macro="" textlink="">
      <xdr:nvSpPr>
        <xdr:cNvPr id="414" name="テキスト ボックス 413"/>
        <xdr:cNvSpPr txBox="1"/>
      </xdr:nvSpPr>
      <xdr:spPr>
        <a:xfrm>
          <a:off x="9372111" y="12147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13,243</a:t>
          </a:r>
          <a:endParaRPr kumimoji="1" lang="ja-JP" altLang="en-US" sz="1000" b="1">
            <a:solidFill>
              <a:srgbClr val="000080"/>
            </a:solidFill>
            <a:latin typeface="ＭＳ Ｐゴシック"/>
          </a:endParaRPr>
        </a:p>
      </xdr:txBody>
    </xdr:sp>
    <xdr:clientData/>
  </xdr:oneCellAnchor>
  <xdr:twoCellAnchor>
    <xdr:from>
      <xdr:col>11</xdr:col>
      <xdr:colOff>307975</xdr:colOff>
      <xdr:row>74</xdr:row>
      <xdr:rowOff>6350</xdr:rowOff>
    </xdr:from>
    <xdr:to>
      <xdr:col>12</xdr:col>
      <xdr:colOff>511175</xdr:colOff>
      <xdr:row>74</xdr:row>
      <xdr:rowOff>79025</xdr:rowOff>
    </xdr:to>
    <xdr:cxnSp macro="">
      <xdr:nvCxnSpPr>
        <xdr:cNvPr id="415" name="直線コネクタ 414"/>
        <xdr:cNvCxnSpPr/>
      </xdr:nvCxnSpPr>
      <xdr:spPr>
        <a:xfrm flipV="1">
          <a:off x="7861300" y="12693650"/>
          <a:ext cx="889000" cy="7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74</xdr:row>
      <xdr:rowOff>31941</xdr:rowOff>
    </xdr:from>
    <xdr:to>
      <xdr:col>12</xdr:col>
      <xdr:colOff>561975</xdr:colOff>
      <xdr:row>74</xdr:row>
      <xdr:rowOff>133541</xdr:rowOff>
    </xdr:to>
    <xdr:sp macro="" textlink="">
      <xdr:nvSpPr>
        <xdr:cNvPr id="416" name="フローチャート : 判断 415"/>
        <xdr:cNvSpPr/>
      </xdr:nvSpPr>
      <xdr:spPr>
        <a:xfrm>
          <a:off x="8699500" y="1271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74</xdr:row>
      <xdr:rowOff>124668</xdr:rowOff>
    </xdr:from>
    <xdr:ext cx="469744" cy="259045"/>
    <xdr:sp macro="" textlink="">
      <xdr:nvSpPr>
        <xdr:cNvPr id="417" name="テキスト ボックス 416"/>
        <xdr:cNvSpPr txBox="1"/>
      </xdr:nvSpPr>
      <xdr:spPr>
        <a:xfrm>
          <a:off x="8515427" y="12811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10</xdr:col>
      <xdr:colOff>104775</xdr:colOff>
      <xdr:row>73</xdr:row>
      <xdr:rowOff>138271</xdr:rowOff>
    </xdr:from>
    <xdr:to>
      <xdr:col>11</xdr:col>
      <xdr:colOff>307975</xdr:colOff>
      <xdr:row>74</xdr:row>
      <xdr:rowOff>79025</xdr:rowOff>
    </xdr:to>
    <xdr:cxnSp macro="">
      <xdr:nvCxnSpPr>
        <xdr:cNvPr id="418" name="直線コネクタ 417"/>
        <xdr:cNvCxnSpPr/>
      </xdr:nvCxnSpPr>
      <xdr:spPr>
        <a:xfrm>
          <a:off x="6972300" y="12654121"/>
          <a:ext cx="889000" cy="112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73</xdr:row>
      <xdr:rowOff>147193</xdr:rowOff>
    </xdr:from>
    <xdr:to>
      <xdr:col>11</xdr:col>
      <xdr:colOff>358775</xdr:colOff>
      <xdr:row>74</xdr:row>
      <xdr:rowOff>77343</xdr:rowOff>
    </xdr:to>
    <xdr:sp macro="" textlink="">
      <xdr:nvSpPr>
        <xdr:cNvPr id="419" name="フローチャート : 判断 418"/>
        <xdr:cNvSpPr/>
      </xdr:nvSpPr>
      <xdr:spPr>
        <a:xfrm>
          <a:off x="7810500" y="1266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72</xdr:row>
      <xdr:rowOff>93870</xdr:rowOff>
    </xdr:from>
    <xdr:ext cx="534377" cy="259045"/>
    <xdr:sp macro="" textlink="">
      <xdr:nvSpPr>
        <xdr:cNvPr id="420" name="テキスト ボックス 419"/>
        <xdr:cNvSpPr txBox="1"/>
      </xdr:nvSpPr>
      <xdr:spPr>
        <a:xfrm>
          <a:off x="7594111" y="1243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10,188</a:t>
          </a:r>
          <a:endParaRPr kumimoji="1" lang="ja-JP" altLang="en-US" sz="1000" b="1">
            <a:solidFill>
              <a:srgbClr val="000080"/>
            </a:solidFill>
            <a:latin typeface="ＭＳ Ｐゴシック"/>
          </a:endParaRPr>
        </a:p>
      </xdr:txBody>
    </xdr:sp>
    <xdr:clientData/>
  </xdr:oneCellAnchor>
  <xdr:twoCellAnchor>
    <xdr:from>
      <xdr:col>10</xdr:col>
      <xdr:colOff>53975</xdr:colOff>
      <xdr:row>74</xdr:row>
      <xdr:rowOff>54515</xdr:rowOff>
    </xdr:from>
    <xdr:to>
      <xdr:col>10</xdr:col>
      <xdr:colOff>155575</xdr:colOff>
      <xdr:row>74</xdr:row>
      <xdr:rowOff>156115</xdr:rowOff>
    </xdr:to>
    <xdr:sp macro="" textlink="">
      <xdr:nvSpPr>
        <xdr:cNvPr id="421" name="フローチャート : 判断 420"/>
        <xdr:cNvSpPr/>
      </xdr:nvSpPr>
      <xdr:spPr>
        <a:xfrm>
          <a:off x="6921500" y="1274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74</xdr:row>
      <xdr:rowOff>147242</xdr:rowOff>
    </xdr:from>
    <xdr:ext cx="469744" cy="259045"/>
    <xdr:sp macro="" textlink="">
      <xdr:nvSpPr>
        <xdr:cNvPr id="422" name="テキスト ボックス 421"/>
        <xdr:cNvSpPr txBox="1"/>
      </xdr:nvSpPr>
      <xdr:spPr>
        <a:xfrm>
          <a:off x="6737427" y="12834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72</xdr:row>
      <xdr:rowOff>140906</xdr:rowOff>
    </xdr:from>
    <xdr:to>
      <xdr:col>15</xdr:col>
      <xdr:colOff>231775</xdr:colOff>
      <xdr:row>73</xdr:row>
      <xdr:rowOff>71056</xdr:rowOff>
    </xdr:to>
    <xdr:sp macro="" textlink="">
      <xdr:nvSpPr>
        <xdr:cNvPr id="428" name="円/楕円 427"/>
        <xdr:cNvSpPr/>
      </xdr:nvSpPr>
      <xdr:spPr>
        <a:xfrm>
          <a:off x="10426700" y="1248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71</xdr:row>
      <xdr:rowOff>163783</xdr:rowOff>
    </xdr:from>
    <xdr:ext cx="534377" cy="259045"/>
    <xdr:sp macro="" textlink="">
      <xdr:nvSpPr>
        <xdr:cNvPr id="429" name="商工費該当値テキスト"/>
        <xdr:cNvSpPr txBox="1"/>
      </xdr:nvSpPr>
      <xdr:spPr>
        <a:xfrm>
          <a:off x="10528300" y="1233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12,054</a:t>
          </a:r>
          <a:endParaRPr kumimoji="1" lang="ja-JP" altLang="en-US" sz="1000" b="1">
            <a:solidFill>
              <a:srgbClr val="FF0000"/>
            </a:solidFill>
            <a:latin typeface="ＭＳ Ｐゴシック"/>
          </a:endParaRPr>
        </a:p>
      </xdr:txBody>
    </xdr:sp>
    <xdr:clientData/>
  </xdr:oneCellAnchor>
  <xdr:twoCellAnchor>
    <xdr:from>
      <xdr:col>13</xdr:col>
      <xdr:colOff>663575</xdr:colOff>
      <xdr:row>72</xdr:row>
      <xdr:rowOff>69564</xdr:rowOff>
    </xdr:from>
    <xdr:to>
      <xdr:col>14</xdr:col>
      <xdr:colOff>79375</xdr:colOff>
      <xdr:row>72</xdr:row>
      <xdr:rowOff>171164</xdr:rowOff>
    </xdr:to>
    <xdr:sp macro="" textlink="">
      <xdr:nvSpPr>
        <xdr:cNvPr id="430" name="円/楕円 429"/>
        <xdr:cNvSpPr/>
      </xdr:nvSpPr>
      <xdr:spPr>
        <a:xfrm>
          <a:off x="9588500" y="1241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162291</xdr:rowOff>
    </xdr:from>
    <xdr:ext cx="534377" cy="259045"/>
    <xdr:sp macro="" textlink="">
      <xdr:nvSpPr>
        <xdr:cNvPr id="431" name="テキスト ボックス 430"/>
        <xdr:cNvSpPr txBox="1"/>
      </xdr:nvSpPr>
      <xdr:spPr>
        <a:xfrm>
          <a:off x="9372111" y="12506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12,803</a:t>
          </a:r>
          <a:endParaRPr kumimoji="1" lang="ja-JP" altLang="en-US" sz="1000" b="1">
            <a:solidFill>
              <a:srgbClr val="FF0000"/>
            </a:solidFill>
            <a:latin typeface="ＭＳ Ｐゴシック"/>
          </a:endParaRPr>
        </a:p>
      </xdr:txBody>
    </xdr:sp>
    <xdr:clientData/>
  </xdr:oneCellAnchor>
  <xdr:twoCellAnchor>
    <xdr:from>
      <xdr:col>12</xdr:col>
      <xdr:colOff>460375</xdr:colOff>
      <xdr:row>73</xdr:row>
      <xdr:rowOff>127000</xdr:rowOff>
    </xdr:from>
    <xdr:to>
      <xdr:col>12</xdr:col>
      <xdr:colOff>561975</xdr:colOff>
      <xdr:row>74</xdr:row>
      <xdr:rowOff>57150</xdr:rowOff>
    </xdr:to>
    <xdr:sp macro="" textlink="">
      <xdr:nvSpPr>
        <xdr:cNvPr id="432" name="円/楕円 431"/>
        <xdr:cNvSpPr/>
      </xdr:nvSpPr>
      <xdr:spPr>
        <a:xfrm>
          <a:off x="8699500" y="1264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73677</xdr:rowOff>
    </xdr:from>
    <xdr:ext cx="534377" cy="259045"/>
    <xdr:sp macro="" textlink="">
      <xdr:nvSpPr>
        <xdr:cNvPr id="433" name="テキスト ボックス 432"/>
        <xdr:cNvSpPr txBox="1"/>
      </xdr:nvSpPr>
      <xdr:spPr>
        <a:xfrm>
          <a:off x="8483111" y="12418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10,400</a:t>
          </a:r>
          <a:endParaRPr kumimoji="1" lang="ja-JP" altLang="en-US" sz="1000" b="1">
            <a:solidFill>
              <a:srgbClr val="FF0000"/>
            </a:solidFill>
            <a:latin typeface="ＭＳ Ｐゴシック"/>
          </a:endParaRPr>
        </a:p>
      </xdr:txBody>
    </xdr:sp>
    <xdr:clientData/>
  </xdr:oneCellAnchor>
  <xdr:twoCellAnchor>
    <xdr:from>
      <xdr:col>11</xdr:col>
      <xdr:colOff>257175</xdr:colOff>
      <xdr:row>74</xdr:row>
      <xdr:rowOff>28225</xdr:rowOff>
    </xdr:from>
    <xdr:to>
      <xdr:col>11</xdr:col>
      <xdr:colOff>358775</xdr:colOff>
      <xdr:row>74</xdr:row>
      <xdr:rowOff>129825</xdr:rowOff>
    </xdr:to>
    <xdr:sp macro="" textlink="">
      <xdr:nvSpPr>
        <xdr:cNvPr id="434" name="円/楕円 433"/>
        <xdr:cNvSpPr/>
      </xdr:nvSpPr>
      <xdr:spPr>
        <a:xfrm>
          <a:off x="7810500" y="1271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74</xdr:row>
      <xdr:rowOff>120952</xdr:rowOff>
    </xdr:from>
    <xdr:ext cx="469744" cy="259045"/>
    <xdr:sp macro="" textlink="">
      <xdr:nvSpPr>
        <xdr:cNvPr id="435" name="テキスト ボックス 434"/>
        <xdr:cNvSpPr txBox="1"/>
      </xdr:nvSpPr>
      <xdr:spPr>
        <a:xfrm>
          <a:off x="7626427" y="12808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9,637</a:t>
          </a:r>
          <a:endParaRPr kumimoji="1" lang="ja-JP" altLang="en-US" sz="1000" b="1">
            <a:solidFill>
              <a:srgbClr val="FF0000"/>
            </a:solidFill>
            <a:latin typeface="ＭＳ Ｐゴシック"/>
          </a:endParaRPr>
        </a:p>
      </xdr:txBody>
    </xdr:sp>
    <xdr:clientData/>
  </xdr:oneCellAnchor>
  <xdr:twoCellAnchor>
    <xdr:from>
      <xdr:col>10</xdr:col>
      <xdr:colOff>53975</xdr:colOff>
      <xdr:row>73</xdr:row>
      <xdr:rowOff>87471</xdr:rowOff>
    </xdr:from>
    <xdr:to>
      <xdr:col>10</xdr:col>
      <xdr:colOff>155575</xdr:colOff>
      <xdr:row>74</xdr:row>
      <xdr:rowOff>17621</xdr:rowOff>
    </xdr:to>
    <xdr:sp macro="" textlink="">
      <xdr:nvSpPr>
        <xdr:cNvPr id="436" name="円/楕円 435"/>
        <xdr:cNvSpPr/>
      </xdr:nvSpPr>
      <xdr:spPr>
        <a:xfrm>
          <a:off x="6921500" y="1260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72</xdr:row>
      <xdr:rowOff>34148</xdr:rowOff>
    </xdr:from>
    <xdr:ext cx="534377" cy="259045"/>
    <xdr:sp macro="" textlink="">
      <xdr:nvSpPr>
        <xdr:cNvPr id="437" name="テキスト ボックス 436"/>
        <xdr:cNvSpPr txBox="1"/>
      </xdr:nvSpPr>
      <xdr:spPr>
        <a:xfrm>
          <a:off x="6705111" y="1237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10,815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45,539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8" name="テキスト ボックス 44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49" name="直線コネクタ 44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50" name="テキスト ボックス 449"/>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51" name="直線コネクタ 45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52" name="テキスト ボックス 451"/>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3" name="直線コネクタ 45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54" name="テキスト ボックス 453"/>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5" name="直線コネクタ 45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56" name="テキスト ボックス 455"/>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41494</xdr:rowOff>
    </xdr:from>
    <xdr:to>
      <xdr:col>15</xdr:col>
      <xdr:colOff>180340</xdr:colOff>
      <xdr:row>97</xdr:row>
      <xdr:rowOff>25400</xdr:rowOff>
    </xdr:to>
    <xdr:cxnSp macro="">
      <xdr:nvCxnSpPr>
        <xdr:cNvPr id="460" name="直線コネクタ 459"/>
        <xdr:cNvCxnSpPr/>
      </xdr:nvCxnSpPr>
      <xdr:spPr>
        <a:xfrm flipV="1">
          <a:off x="10475595" y="15471994"/>
          <a:ext cx="1270" cy="1184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29227</xdr:rowOff>
    </xdr:from>
    <xdr:ext cx="534377" cy="259045"/>
    <xdr:sp macro="" textlink="">
      <xdr:nvSpPr>
        <xdr:cNvPr id="461" name="土木費最小値テキスト"/>
        <xdr:cNvSpPr txBox="1"/>
      </xdr:nvSpPr>
      <xdr:spPr>
        <a:xfrm>
          <a:off x="10528300" y="1665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32,500</a:t>
          </a:r>
          <a:endParaRPr kumimoji="1" lang="ja-JP" altLang="en-US" sz="1000" b="1">
            <a:latin typeface="ＭＳ Ｐゴシック"/>
          </a:endParaRPr>
        </a:p>
      </xdr:txBody>
    </xdr:sp>
    <xdr:clientData/>
  </xdr:oneCellAnchor>
  <xdr:twoCellAnchor>
    <xdr:from>
      <xdr:col>15</xdr:col>
      <xdr:colOff>92075</xdr:colOff>
      <xdr:row>97</xdr:row>
      <xdr:rowOff>25400</xdr:rowOff>
    </xdr:from>
    <xdr:to>
      <xdr:col>15</xdr:col>
      <xdr:colOff>269875</xdr:colOff>
      <xdr:row>97</xdr:row>
      <xdr:rowOff>25400</xdr:rowOff>
    </xdr:to>
    <xdr:cxnSp macro="">
      <xdr:nvCxnSpPr>
        <xdr:cNvPr id="462" name="直線コネクタ 461"/>
        <xdr:cNvCxnSpPr/>
      </xdr:nvCxnSpPr>
      <xdr:spPr>
        <a:xfrm>
          <a:off x="10388600" y="16656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159621</xdr:rowOff>
    </xdr:from>
    <xdr:ext cx="534377" cy="259045"/>
    <xdr:sp macro="" textlink="">
      <xdr:nvSpPr>
        <xdr:cNvPr id="463" name="土木費最大値テキスト"/>
        <xdr:cNvSpPr txBox="1"/>
      </xdr:nvSpPr>
      <xdr:spPr>
        <a:xfrm>
          <a:off x="10528300" y="1524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84,296</a:t>
          </a:r>
          <a:endParaRPr kumimoji="1" lang="ja-JP" altLang="en-US" sz="1000" b="1">
            <a:latin typeface="ＭＳ Ｐゴシック"/>
          </a:endParaRPr>
        </a:p>
      </xdr:txBody>
    </xdr:sp>
    <xdr:clientData/>
  </xdr:oneCellAnchor>
  <xdr:twoCellAnchor>
    <xdr:from>
      <xdr:col>15</xdr:col>
      <xdr:colOff>92075</xdr:colOff>
      <xdr:row>90</xdr:row>
      <xdr:rowOff>41494</xdr:rowOff>
    </xdr:from>
    <xdr:to>
      <xdr:col>15</xdr:col>
      <xdr:colOff>269875</xdr:colOff>
      <xdr:row>90</xdr:row>
      <xdr:rowOff>41494</xdr:rowOff>
    </xdr:to>
    <xdr:cxnSp macro="">
      <xdr:nvCxnSpPr>
        <xdr:cNvPr id="464" name="直線コネクタ 463"/>
        <xdr:cNvCxnSpPr/>
      </xdr:nvCxnSpPr>
      <xdr:spPr>
        <a:xfrm>
          <a:off x="10388600" y="15471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121366</xdr:rowOff>
    </xdr:from>
    <xdr:to>
      <xdr:col>15</xdr:col>
      <xdr:colOff>180975</xdr:colOff>
      <xdr:row>97</xdr:row>
      <xdr:rowOff>52009</xdr:rowOff>
    </xdr:to>
    <xdr:cxnSp macro="">
      <xdr:nvCxnSpPr>
        <xdr:cNvPr id="465" name="直線コネクタ 464"/>
        <xdr:cNvCxnSpPr/>
      </xdr:nvCxnSpPr>
      <xdr:spPr>
        <a:xfrm flipV="1">
          <a:off x="9639300" y="16580566"/>
          <a:ext cx="838200" cy="102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18119</xdr:rowOff>
    </xdr:from>
    <xdr:ext cx="534377" cy="259045"/>
    <xdr:sp macro="" textlink="">
      <xdr:nvSpPr>
        <xdr:cNvPr id="466" name="土木費平均値テキスト"/>
        <xdr:cNvSpPr txBox="1"/>
      </xdr:nvSpPr>
      <xdr:spPr>
        <a:xfrm>
          <a:off x="10528300" y="16134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46,597</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166692</xdr:rowOff>
    </xdr:from>
    <xdr:to>
      <xdr:col>15</xdr:col>
      <xdr:colOff>231775</xdr:colOff>
      <xdr:row>95</xdr:row>
      <xdr:rowOff>96842</xdr:rowOff>
    </xdr:to>
    <xdr:sp macro="" textlink="">
      <xdr:nvSpPr>
        <xdr:cNvPr id="467" name="フローチャート : 判断 466"/>
        <xdr:cNvSpPr/>
      </xdr:nvSpPr>
      <xdr:spPr>
        <a:xfrm>
          <a:off x="10426700" y="1628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150444</xdr:rowOff>
    </xdr:from>
    <xdr:to>
      <xdr:col>14</xdr:col>
      <xdr:colOff>28575</xdr:colOff>
      <xdr:row>97</xdr:row>
      <xdr:rowOff>52009</xdr:rowOff>
    </xdr:to>
    <xdr:cxnSp macro="">
      <xdr:nvCxnSpPr>
        <xdr:cNvPr id="468" name="直線コネクタ 467"/>
        <xdr:cNvCxnSpPr/>
      </xdr:nvCxnSpPr>
      <xdr:spPr>
        <a:xfrm>
          <a:off x="8750300" y="16609644"/>
          <a:ext cx="889000" cy="7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35133</xdr:rowOff>
    </xdr:from>
    <xdr:to>
      <xdr:col>14</xdr:col>
      <xdr:colOff>79375</xdr:colOff>
      <xdr:row>95</xdr:row>
      <xdr:rowOff>136733</xdr:rowOff>
    </xdr:to>
    <xdr:sp macro="" textlink="">
      <xdr:nvSpPr>
        <xdr:cNvPr id="469" name="フローチャート : 判断 468"/>
        <xdr:cNvSpPr/>
      </xdr:nvSpPr>
      <xdr:spPr>
        <a:xfrm>
          <a:off x="9588500" y="1632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153260</xdr:rowOff>
    </xdr:from>
    <xdr:ext cx="534377" cy="259045"/>
    <xdr:sp macro="" textlink="">
      <xdr:nvSpPr>
        <xdr:cNvPr id="470" name="テキスト ボックス 469"/>
        <xdr:cNvSpPr txBox="1"/>
      </xdr:nvSpPr>
      <xdr:spPr>
        <a:xfrm>
          <a:off x="9372111" y="1609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44,852</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150444</xdr:rowOff>
    </xdr:from>
    <xdr:to>
      <xdr:col>12</xdr:col>
      <xdr:colOff>511175</xdr:colOff>
      <xdr:row>97</xdr:row>
      <xdr:rowOff>6998</xdr:rowOff>
    </xdr:to>
    <xdr:cxnSp macro="">
      <xdr:nvCxnSpPr>
        <xdr:cNvPr id="471" name="直線コネクタ 470"/>
        <xdr:cNvCxnSpPr/>
      </xdr:nvCxnSpPr>
      <xdr:spPr>
        <a:xfrm flipV="1">
          <a:off x="7861300" y="16609644"/>
          <a:ext cx="889000" cy="2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105794</xdr:rowOff>
    </xdr:from>
    <xdr:to>
      <xdr:col>12</xdr:col>
      <xdr:colOff>561975</xdr:colOff>
      <xdr:row>96</xdr:row>
      <xdr:rowOff>35944</xdr:rowOff>
    </xdr:to>
    <xdr:sp macro="" textlink="">
      <xdr:nvSpPr>
        <xdr:cNvPr id="472" name="フローチャート : 判断 471"/>
        <xdr:cNvSpPr/>
      </xdr:nvSpPr>
      <xdr:spPr>
        <a:xfrm>
          <a:off x="8699500" y="16393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52471</xdr:rowOff>
    </xdr:from>
    <xdr:ext cx="534377" cy="259045"/>
    <xdr:sp macro="" textlink="">
      <xdr:nvSpPr>
        <xdr:cNvPr id="473" name="テキスト ボックス 472"/>
        <xdr:cNvSpPr txBox="1"/>
      </xdr:nvSpPr>
      <xdr:spPr>
        <a:xfrm>
          <a:off x="8483111" y="16168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41,761</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6998</xdr:rowOff>
    </xdr:from>
    <xdr:to>
      <xdr:col>11</xdr:col>
      <xdr:colOff>307975</xdr:colOff>
      <xdr:row>97</xdr:row>
      <xdr:rowOff>108862</xdr:rowOff>
    </xdr:to>
    <xdr:cxnSp macro="">
      <xdr:nvCxnSpPr>
        <xdr:cNvPr id="474" name="直線コネクタ 473"/>
        <xdr:cNvCxnSpPr/>
      </xdr:nvCxnSpPr>
      <xdr:spPr>
        <a:xfrm flipV="1">
          <a:off x="6972300" y="16637648"/>
          <a:ext cx="889000" cy="10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62040</xdr:rowOff>
    </xdr:from>
    <xdr:to>
      <xdr:col>11</xdr:col>
      <xdr:colOff>358775</xdr:colOff>
      <xdr:row>95</xdr:row>
      <xdr:rowOff>163640</xdr:rowOff>
    </xdr:to>
    <xdr:sp macro="" textlink="">
      <xdr:nvSpPr>
        <xdr:cNvPr id="475" name="フローチャート : 判断 474"/>
        <xdr:cNvSpPr/>
      </xdr:nvSpPr>
      <xdr:spPr>
        <a:xfrm>
          <a:off x="7810500" y="16349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8717</xdr:rowOff>
    </xdr:from>
    <xdr:ext cx="534377" cy="259045"/>
    <xdr:sp macro="" textlink="">
      <xdr:nvSpPr>
        <xdr:cNvPr id="476" name="テキスト ボックス 475"/>
        <xdr:cNvSpPr txBox="1"/>
      </xdr:nvSpPr>
      <xdr:spPr>
        <a:xfrm>
          <a:off x="7594111" y="16125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43,675</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127191</xdr:rowOff>
    </xdr:from>
    <xdr:to>
      <xdr:col>10</xdr:col>
      <xdr:colOff>155575</xdr:colOff>
      <xdr:row>96</xdr:row>
      <xdr:rowOff>57341</xdr:rowOff>
    </xdr:to>
    <xdr:sp macro="" textlink="">
      <xdr:nvSpPr>
        <xdr:cNvPr id="477" name="フローチャート : 判断 476"/>
        <xdr:cNvSpPr/>
      </xdr:nvSpPr>
      <xdr:spPr>
        <a:xfrm>
          <a:off x="6921500" y="1641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73868</xdr:rowOff>
    </xdr:from>
    <xdr:ext cx="534377" cy="259045"/>
    <xdr:sp macro="" textlink="">
      <xdr:nvSpPr>
        <xdr:cNvPr id="478" name="テキスト ボックス 477"/>
        <xdr:cNvSpPr txBox="1"/>
      </xdr:nvSpPr>
      <xdr:spPr>
        <a:xfrm>
          <a:off x="6705111" y="1619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40,825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70566</xdr:rowOff>
    </xdr:from>
    <xdr:to>
      <xdr:col>15</xdr:col>
      <xdr:colOff>231775</xdr:colOff>
      <xdr:row>97</xdr:row>
      <xdr:rowOff>716</xdr:rowOff>
    </xdr:to>
    <xdr:sp macro="" textlink="">
      <xdr:nvSpPr>
        <xdr:cNvPr id="484" name="円/楕円 483"/>
        <xdr:cNvSpPr/>
      </xdr:nvSpPr>
      <xdr:spPr>
        <a:xfrm>
          <a:off x="10426700" y="1652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156943</xdr:rowOff>
    </xdr:from>
    <xdr:ext cx="534377" cy="259045"/>
    <xdr:sp macro="" textlink="">
      <xdr:nvSpPr>
        <xdr:cNvPr id="485" name="土木費該当値テキスト"/>
        <xdr:cNvSpPr txBox="1"/>
      </xdr:nvSpPr>
      <xdr:spPr>
        <a:xfrm>
          <a:off x="10528300" y="1644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35,802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1209</xdr:rowOff>
    </xdr:from>
    <xdr:to>
      <xdr:col>14</xdr:col>
      <xdr:colOff>79375</xdr:colOff>
      <xdr:row>97</xdr:row>
      <xdr:rowOff>102809</xdr:rowOff>
    </xdr:to>
    <xdr:sp macro="" textlink="">
      <xdr:nvSpPr>
        <xdr:cNvPr id="486" name="円/楕円 485"/>
        <xdr:cNvSpPr/>
      </xdr:nvSpPr>
      <xdr:spPr>
        <a:xfrm>
          <a:off x="9588500" y="1663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93936</xdr:rowOff>
    </xdr:from>
    <xdr:ext cx="534377" cy="259045"/>
    <xdr:sp macro="" textlink="">
      <xdr:nvSpPr>
        <xdr:cNvPr id="487" name="テキスト ボックス 486"/>
        <xdr:cNvSpPr txBox="1"/>
      </xdr:nvSpPr>
      <xdr:spPr>
        <a:xfrm>
          <a:off x="9372111" y="1672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31,336</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99644</xdr:rowOff>
    </xdr:from>
    <xdr:to>
      <xdr:col>12</xdr:col>
      <xdr:colOff>561975</xdr:colOff>
      <xdr:row>97</xdr:row>
      <xdr:rowOff>29794</xdr:rowOff>
    </xdr:to>
    <xdr:sp macro="" textlink="">
      <xdr:nvSpPr>
        <xdr:cNvPr id="488" name="円/楕円 487"/>
        <xdr:cNvSpPr/>
      </xdr:nvSpPr>
      <xdr:spPr>
        <a:xfrm>
          <a:off x="8699500" y="1655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20921</xdr:rowOff>
    </xdr:from>
    <xdr:ext cx="534377" cy="259045"/>
    <xdr:sp macro="" textlink="">
      <xdr:nvSpPr>
        <xdr:cNvPr id="489" name="テキスト ボックス 488"/>
        <xdr:cNvSpPr txBox="1"/>
      </xdr:nvSpPr>
      <xdr:spPr>
        <a:xfrm>
          <a:off x="8483111" y="1665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34,530</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127648</xdr:rowOff>
    </xdr:from>
    <xdr:to>
      <xdr:col>11</xdr:col>
      <xdr:colOff>358775</xdr:colOff>
      <xdr:row>97</xdr:row>
      <xdr:rowOff>57798</xdr:rowOff>
    </xdr:to>
    <xdr:sp macro="" textlink="">
      <xdr:nvSpPr>
        <xdr:cNvPr id="490" name="円/楕円 489"/>
        <xdr:cNvSpPr/>
      </xdr:nvSpPr>
      <xdr:spPr>
        <a:xfrm>
          <a:off x="7810500" y="1658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48925</xdr:rowOff>
    </xdr:from>
    <xdr:ext cx="534377" cy="259045"/>
    <xdr:sp macro="" textlink="">
      <xdr:nvSpPr>
        <xdr:cNvPr id="491" name="テキスト ボックス 490"/>
        <xdr:cNvSpPr txBox="1"/>
      </xdr:nvSpPr>
      <xdr:spPr>
        <a:xfrm>
          <a:off x="7594111" y="1667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33,305</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58062</xdr:rowOff>
    </xdr:from>
    <xdr:to>
      <xdr:col>10</xdr:col>
      <xdr:colOff>155575</xdr:colOff>
      <xdr:row>97</xdr:row>
      <xdr:rowOff>159662</xdr:rowOff>
    </xdr:to>
    <xdr:sp macro="" textlink="">
      <xdr:nvSpPr>
        <xdr:cNvPr id="492" name="円/楕円 491"/>
        <xdr:cNvSpPr/>
      </xdr:nvSpPr>
      <xdr:spPr>
        <a:xfrm>
          <a:off x="6921500" y="1668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150789</xdr:rowOff>
    </xdr:from>
    <xdr:ext cx="534377" cy="259045"/>
    <xdr:sp macro="" textlink="">
      <xdr:nvSpPr>
        <xdr:cNvPr id="493" name="テキスト ボックス 492"/>
        <xdr:cNvSpPr txBox="1"/>
      </xdr:nvSpPr>
      <xdr:spPr>
        <a:xfrm>
          <a:off x="6705111" y="16781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28,849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16,539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6" name="テキスト ボックス 505"/>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37</xdr:row>
      <xdr:rowOff>109502</xdr:rowOff>
    </xdr:from>
    <xdr:to>
      <xdr:col>23</xdr:col>
      <xdr:colOff>516889</xdr:colOff>
      <xdr:row>39</xdr:row>
      <xdr:rowOff>65816</xdr:rowOff>
    </xdr:to>
    <xdr:cxnSp macro="">
      <xdr:nvCxnSpPr>
        <xdr:cNvPr id="516" name="直線コネクタ 515"/>
        <xdr:cNvCxnSpPr/>
      </xdr:nvCxnSpPr>
      <xdr:spPr>
        <a:xfrm flipV="1">
          <a:off x="16317595" y="6453152"/>
          <a:ext cx="1269" cy="299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69643</xdr:rowOff>
    </xdr:from>
    <xdr:ext cx="534377" cy="259045"/>
    <xdr:sp macro="" textlink="">
      <xdr:nvSpPr>
        <xdr:cNvPr id="517" name="消防費最小値テキスト"/>
        <xdr:cNvSpPr txBox="1"/>
      </xdr:nvSpPr>
      <xdr:spPr>
        <a:xfrm>
          <a:off x="16370300" y="6756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15,732</a:t>
          </a:r>
          <a:endParaRPr kumimoji="1" lang="ja-JP" altLang="en-US" sz="1000" b="1">
            <a:latin typeface="ＭＳ Ｐゴシック"/>
          </a:endParaRPr>
        </a:p>
      </xdr:txBody>
    </xdr:sp>
    <xdr:clientData/>
  </xdr:oneCellAnchor>
  <xdr:twoCellAnchor>
    <xdr:from>
      <xdr:col>23</xdr:col>
      <xdr:colOff>428625</xdr:colOff>
      <xdr:row>39</xdr:row>
      <xdr:rowOff>65816</xdr:rowOff>
    </xdr:from>
    <xdr:to>
      <xdr:col>23</xdr:col>
      <xdr:colOff>606425</xdr:colOff>
      <xdr:row>39</xdr:row>
      <xdr:rowOff>65816</xdr:rowOff>
    </xdr:to>
    <xdr:cxnSp macro="">
      <xdr:nvCxnSpPr>
        <xdr:cNvPr id="518" name="直線コネクタ 517"/>
        <xdr:cNvCxnSpPr/>
      </xdr:nvCxnSpPr>
      <xdr:spPr>
        <a:xfrm>
          <a:off x="16230600" y="6752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56179</xdr:rowOff>
    </xdr:from>
    <xdr:ext cx="534377" cy="259045"/>
    <xdr:sp macro="" textlink="">
      <xdr:nvSpPr>
        <xdr:cNvPr id="519" name="消防費最大値テキスト"/>
        <xdr:cNvSpPr txBox="1"/>
      </xdr:nvSpPr>
      <xdr:spPr>
        <a:xfrm>
          <a:off x="16370300" y="6228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28,821</a:t>
          </a:r>
          <a:endParaRPr kumimoji="1" lang="ja-JP" altLang="en-US" sz="1000" b="1">
            <a:latin typeface="ＭＳ Ｐゴシック"/>
          </a:endParaRPr>
        </a:p>
      </xdr:txBody>
    </xdr:sp>
    <xdr:clientData/>
  </xdr:oneCellAnchor>
  <xdr:twoCellAnchor>
    <xdr:from>
      <xdr:col>23</xdr:col>
      <xdr:colOff>428625</xdr:colOff>
      <xdr:row>37</xdr:row>
      <xdr:rowOff>109502</xdr:rowOff>
    </xdr:from>
    <xdr:to>
      <xdr:col>23</xdr:col>
      <xdr:colOff>606425</xdr:colOff>
      <xdr:row>37</xdr:row>
      <xdr:rowOff>109502</xdr:rowOff>
    </xdr:to>
    <xdr:cxnSp macro="">
      <xdr:nvCxnSpPr>
        <xdr:cNvPr id="520" name="直線コネクタ 519"/>
        <xdr:cNvCxnSpPr/>
      </xdr:nvCxnSpPr>
      <xdr:spPr>
        <a:xfrm>
          <a:off x="16230600" y="645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36282</xdr:rowOff>
    </xdr:from>
    <xdr:to>
      <xdr:col>23</xdr:col>
      <xdr:colOff>517525</xdr:colOff>
      <xdr:row>38</xdr:row>
      <xdr:rowOff>44625</xdr:rowOff>
    </xdr:to>
    <xdr:cxnSp macro="">
      <xdr:nvCxnSpPr>
        <xdr:cNvPr id="521" name="直線コネクタ 520"/>
        <xdr:cNvCxnSpPr/>
      </xdr:nvCxnSpPr>
      <xdr:spPr>
        <a:xfrm flipV="1">
          <a:off x="15481300" y="6551382"/>
          <a:ext cx="838200" cy="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27408</xdr:rowOff>
    </xdr:from>
    <xdr:ext cx="534377" cy="259045"/>
    <xdr:sp macro="" textlink="">
      <xdr:nvSpPr>
        <xdr:cNvPr id="522" name="消防費平均値テキスト"/>
        <xdr:cNvSpPr txBox="1"/>
      </xdr:nvSpPr>
      <xdr:spPr>
        <a:xfrm>
          <a:off x="16370300" y="6542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23,915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170853</xdr:rowOff>
    </xdr:from>
    <xdr:to>
      <xdr:col>23</xdr:col>
      <xdr:colOff>568325</xdr:colOff>
      <xdr:row>38</xdr:row>
      <xdr:rowOff>101003</xdr:rowOff>
    </xdr:to>
    <xdr:sp macro="" textlink="">
      <xdr:nvSpPr>
        <xdr:cNvPr id="523" name="フローチャート : 判断 522"/>
        <xdr:cNvSpPr/>
      </xdr:nvSpPr>
      <xdr:spPr>
        <a:xfrm>
          <a:off x="16268700" y="651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32</xdr:row>
      <xdr:rowOff>59964</xdr:rowOff>
    </xdr:from>
    <xdr:to>
      <xdr:col>22</xdr:col>
      <xdr:colOff>365125</xdr:colOff>
      <xdr:row>38</xdr:row>
      <xdr:rowOff>44625</xdr:rowOff>
    </xdr:to>
    <xdr:cxnSp macro="">
      <xdr:nvCxnSpPr>
        <xdr:cNvPr id="524" name="直線コネクタ 523"/>
        <xdr:cNvCxnSpPr/>
      </xdr:nvCxnSpPr>
      <xdr:spPr>
        <a:xfrm>
          <a:off x="14592300" y="5546364"/>
          <a:ext cx="889000" cy="101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143787</xdr:rowOff>
    </xdr:from>
    <xdr:to>
      <xdr:col>22</xdr:col>
      <xdr:colOff>415925</xdr:colOff>
      <xdr:row>38</xdr:row>
      <xdr:rowOff>73937</xdr:rowOff>
    </xdr:to>
    <xdr:sp macro="" textlink="">
      <xdr:nvSpPr>
        <xdr:cNvPr id="525" name="フローチャート : 判断 524"/>
        <xdr:cNvSpPr/>
      </xdr:nvSpPr>
      <xdr:spPr>
        <a:xfrm>
          <a:off x="15430500" y="648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90464</xdr:rowOff>
    </xdr:from>
    <xdr:ext cx="534377" cy="259045"/>
    <xdr:sp macro="" textlink="">
      <xdr:nvSpPr>
        <xdr:cNvPr id="526" name="テキスト ボックス 525"/>
        <xdr:cNvSpPr txBox="1"/>
      </xdr:nvSpPr>
      <xdr:spPr>
        <a:xfrm>
          <a:off x="15214111" y="626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25,099</a:t>
          </a:r>
          <a:endParaRPr kumimoji="1" lang="ja-JP" altLang="en-US" sz="1000" b="1">
            <a:solidFill>
              <a:srgbClr val="000080"/>
            </a:solidFill>
            <a:latin typeface="ＭＳ Ｐゴシック"/>
          </a:endParaRPr>
        </a:p>
      </xdr:txBody>
    </xdr:sp>
    <xdr:clientData/>
  </xdr:oneCellAnchor>
  <xdr:twoCellAnchor>
    <xdr:from>
      <xdr:col>19</xdr:col>
      <xdr:colOff>644525</xdr:colOff>
      <xdr:row>32</xdr:row>
      <xdr:rowOff>59964</xdr:rowOff>
    </xdr:from>
    <xdr:to>
      <xdr:col>21</xdr:col>
      <xdr:colOff>161925</xdr:colOff>
      <xdr:row>37</xdr:row>
      <xdr:rowOff>29812</xdr:rowOff>
    </xdr:to>
    <xdr:cxnSp macro="">
      <xdr:nvCxnSpPr>
        <xdr:cNvPr id="527" name="直線コネクタ 526"/>
        <xdr:cNvCxnSpPr/>
      </xdr:nvCxnSpPr>
      <xdr:spPr>
        <a:xfrm flipV="1">
          <a:off x="13703300" y="5546364"/>
          <a:ext cx="889000" cy="827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29647</xdr:rowOff>
    </xdr:from>
    <xdr:to>
      <xdr:col>21</xdr:col>
      <xdr:colOff>212725</xdr:colOff>
      <xdr:row>37</xdr:row>
      <xdr:rowOff>131247</xdr:rowOff>
    </xdr:to>
    <xdr:sp macro="" textlink="">
      <xdr:nvSpPr>
        <xdr:cNvPr id="528" name="フローチャート : 判断 527"/>
        <xdr:cNvSpPr/>
      </xdr:nvSpPr>
      <xdr:spPr>
        <a:xfrm>
          <a:off x="14541500" y="6373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122374</xdr:rowOff>
    </xdr:from>
    <xdr:ext cx="534377" cy="259045"/>
    <xdr:sp macro="" textlink="">
      <xdr:nvSpPr>
        <xdr:cNvPr id="529" name="テキスト ボックス 528"/>
        <xdr:cNvSpPr txBox="1"/>
      </xdr:nvSpPr>
      <xdr:spPr>
        <a:xfrm>
          <a:off x="14325111" y="6466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30,092</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29812</xdr:rowOff>
    </xdr:from>
    <xdr:to>
      <xdr:col>19</xdr:col>
      <xdr:colOff>644525</xdr:colOff>
      <xdr:row>38</xdr:row>
      <xdr:rowOff>63965</xdr:rowOff>
    </xdr:to>
    <xdr:cxnSp macro="">
      <xdr:nvCxnSpPr>
        <xdr:cNvPr id="530" name="直線コネクタ 529"/>
        <xdr:cNvCxnSpPr/>
      </xdr:nvCxnSpPr>
      <xdr:spPr>
        <a:xfrm flipV="1">
          <a:off x="12814300" y="6373462"/>
          <a:ext cx="889000" cy="20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63685</xdr:rowOff>
    </xdr:from>
    <xdr:to>
      <xdr:col>20</xdr:col>
      <xdr:colOff>9525</xdr:colOff>
      <xdr:row>37</xdr:row>
      <xdr:rowOff>165285</xdr:rowOff>
    </xdr:to>
    <xdr:sp macro="" textlink="">
      <xdr:nvSpPr>
        <xdr:cNvPr id="531" name="フローチャート : 判断 530"/>
        <xdr:cNvSpPr/>
      </xdr:nvSpPr>
      <xdr:spPr>
        <a:xfrm>
          <a:off x="13652500" y="640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156412</xdr:rowOff>
    </xdr:from>
    <xdr:ext cx="534377" cy="259045"/>
    <xdr:sp macro="" textlink="">
      <xdr:nvSpPr>
        <xdr:cNvPr id="532" name="テキスト ボックス 531"/>
        <xdr:cNvSpPr txBox="1"/>
      </xdr:nvSpPr>
      <xdr:spPr>
        <a:xfrm>
          <a:off x="13436111" y="650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28,603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90134</xdr:rowOff>
    </xdr:from>
    <xdr:to>
      <xdr:col>18</xdr:col>
      <xdr:colOff>492125</xdr:colOff>
      <xdr:row>38</xdr:row>
      <xdr:rowOff>20284</xdr:rowOff>
    </xdr:to>
    <xdr:sp macro="" textlink="">
      <xdr:nvSpPr>
        <xdr:cNvPr id="533" name="フローチャート : 判断 532"/>
        <xdr:cNvSpPr/>
      </xdr:nvSpPr>
      <xdr:spPr>
        <a:xfrm>
          <a:off x="12763500" y="6433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36811</xdr:rowOff>
    </xdr:from>
    <xdr:ext cx="534377" cy="259045"/>
    <xdr:sp macro="" textlink="">
      <xdr:nvSpPr>
        <xdr:cNvPr id="534" name="テキスト ボックス 533"/>
        <xdr:cNvSpPr txBox="1"/>
      </xdr:nvSpPr>
      <xdr:spPr>
        <a:xfrm>
          <a:off x="12547111" y="620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27,446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156932</xdr:rowOff>
    </xdr:from>
    <xdr:to>
      <xdr:col>23</xdr:col>
      <xdr:colOff>568325</xdr:colOff>
      <xdr:row>38</xdr:row>
      <xdr:rowOff>87082</xdr:rowOff>
    </xdr:to>
    <xdr:sp macro="" textlink="">
      <xdr:nvSpPr>
        <xdr:cNvPr id="540" name="円/楕円 539"/>
        <xdr:cNvSpPr/>
      </xdr:nvSpPr>
      <xdr:spPr>
        <a:xfrm>
          <a:off x="16268700" y="650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71859</xdr:rowOff>
    </xdr:from>
    <xdr:ext cx="534377" cy="259045"/>
    <xdr:sp macro="" textlink="">
      <xdr:nvSpPr>
        <xdr:cNvPr id="541" name="消防費該当値テキスト"/>
        <xdr:cNvSpPr txBox="1"/>
      </xdr:nvSpPr>
      <xdr:spPr>
        <a:xfrm>
          <a:off x="16370300" y="6415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24,524</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165275</xdr:rowOff>
    </xdr:from>
    <xdr:to>
      <xdr:col>22</xdr:col>
      <xdr:colOff>415925</xdr:colOff>
      <xdr:row>38</xdr:row>
      <xdr:rowOff>95425</xdr:rowOff>
    </xdr:to>
    <xdr:sp macro="" textlink="">
      <xdr:nvSpPr>
        <xdr:cNvPr id="542" name="円/楕円 541"/>
        <xdr:cNvSpPr/>
      </xdr:nvSpPr>
      <xdr:spPr>
        <a:xfrm>
          <a:off x="15430500" y="650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86552</xdr:rowOff>
    </xdr:from>
    <xdr:ext cx="534377" cy="259045"/>
    <xdr:sp macro="" textlink="">
      <xdr:nvSpPr>
        <xdr:cNvPr id="543" name="テキスト ボックス 542"/>
        <xdr:cNvSpPr txBox="1"/>
      </xdr:nvSpPr>
      <xdr:spPr>
        <a:xfrm>
          <a:off x="15214111" y="660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24,159</a:t>
          </a:r>
          <a:endParaRPr kumimoji="1" lang="ja-JP" altLang="en-US" sz="1000" b="1">
            <a:solidFill>
              <a:srgbClr val="FF0000"/>
            </a:solidFill>
            <a:latin typeface="ＭＳ Ｐゴシック"/>
          </a:endParaRPr>
        </a:p>
      </xdr:txBody>
    </xdr:sp>
    <xdr:clientData/>
  </xdr:oneCellAnchor>
  <xdr:twoCellAnchor>
    <xdr:from>
      <xdr:col>21</xdr:col>
      <xdr:colOff>111125</xdr:colOff>
      <xdr:row>32</xdr:row>
      <xdr:rowOff>9164</xdr:rowOff>
    </xdr:from>
    <xdr:to>
      <xdr:col>21</xdr:col>
      <xdr:colOff>212725</xdr:colOff>
      <xdr:row>32</xdr:row>
      <xdr:rowOff>110764</xdr:rowOff>
    </xdr:to>
    <xdr:sp macro="" textlink="">
      <xdr:nvSpPr>
        <xdr:cNvPr id="544" name="円/楕円 543"/>
        <xdr:cNvSpPr/>
      </xdr:nvSpPr>
      <xdr:spPr>
        <a:xfrm>
          <a:off x="14541500" y="549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30</xdr:row>
      <xdr:rowOff>127291</xdr:rowOff>
    </xdr:from>
    <xdr:ext cx="534377" cy="259045"/>
    <xdr:sp macro="" textlink="">
      <xdr:nvSpPr>
        <xdr:cNvPr id="545" name="テキスト ボックス 544"/>
        <xdr:cNvSpPr txBox="1"/>
      </xdr:nvSpPr>
      <xdr:spPr>
        <a:xfrm>
          <a:off x="14325111" y="527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68,488</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150462</xdr:rowOff>
    </xdr:from>
    <xdr:to>
      <xdr:col>20</xdr:col>
      <xdr:colOff>9525</xdr:colOff>
      <xdr:row>37</xdr:row>
      <xdr:rowOff>80612</xdr:rowOff>
    </xdr:to>
    <xdr:sp macro="" textlink="">
      <xdr:nvSpPr>
        <xdr:cNvPr id="546" name="円/楕円 545"/>
        <xdr:cNvSpPr/>
      </xdr:nvSpPr>
      <xdr:spPr>
        <a:xfrm>
          <a:off x="13652500" y="632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97139</xdr:rowOff>
    </xdr:from>
    <xdr:ext cx="534377" cy="259045"/>
    <xdr:sp macro="" textlink="">
      <xdr:nvSpPr>
        <xdr:cNvPr id="547" name="テキスト ボックス 546"/>
        <xdr:cNvSpPr txBox="1"/>
      </xdr:nvSpPr>
      <xdr:spPr>
        <a:xfrm>
          <a:off x="13436111" y="6097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32,307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13165</xdr:rowOff>
    </xdr:from>
    <xdr:to>
      <xdr:col>18</xdr:col>
      <xdr:colOff>492125</xdr:colOff>
      <xdr:row>38</xdr:row>
      <xdr:rowOff>114765</xdr:rowOff>
    </xdr:to>
    <xdr:sp macro="" textlink="">
      <xdr:nvSpPr>
        <xdr:cNvPr id="548" name="円/楕円 547"/>
        <xdr:cNvSpPr/>
      </xdr:nvSpPr>
      <xdr:spPr>
        <a:xfrm>
          <a:off x="12763500" y="652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105892</xdr:rowOff>
    </xdr:from>
    <xdr:ext cx="534377" cy="259045"/>
    <xdr:sp macro="" textlink="">
      <xdr:nvSpPr>
        <xdr:cNvPr id="549" name="テキスト ボックス 548"/>
        <xdr:cNvSpPr txBox="1"/>
      </xdr:nvSpPr>
      <xdr:spPr>
        <a:xfrm>
          <a:off x="12547111" y="662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23,313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43,159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60" name="テキスト ボックス 559"/>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61" name="直線コネクタ 56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62" name="テキスト ボックス 561"/>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3" name="直線コネクタ 56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4" name="テキスト ボックス 563"/>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5" name="直線コネクタ 56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6" name="テキスト ボックス 565"/>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7" name="直線コネクタ 56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8" name="テキスト ボックス 567"/>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97524</xdr:rowOff>
    </xdr:from>
    <xdr:to>
      <xdr:col>23</xdr:col>
      <xdr:colOff>516889</xdr:colOff>
      <xdr:row>58</xdr:row>
      <xdr:rowOff>64057</xdr:rowOff>
    </xdr:to>
    <xdr:cxnSp macro="">
      <xdr:nvCxnSpPr>
        <xdr:cNvPr id="572" name="直線コネクタ 571"/>
        <xdr:cNvCxnSpPr/>
      </xdr:nvCxnSpPr>
      <xdr:spPr>
        <a:xfrm flipV="1">
          <a:off x="16317595" y="9355824"/>
          <a:ext cx="1269" cy="65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67884</xdr:rowOff>
    </xdr:from>
    <xdr:ext cx="534377" cy="259045"/>
    <xdr:sp macro="" textlink="">
      <xdr:nvSpPr>
        <xdr:cNvPr id="573" name="教育費最小値テキスト"/>
        <xdr:cNvSpPr txBox="1"/>
      </xdr:nvSpPr>
      <xdr:spPr>
        <a:xfrm>
          <a:off x="16370300" y="10011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43,309</a:t>
          </a:r>
          <a:endParaRPr kumimoji="1" lang="ja-JP" altLang="en-US" sz="1000" b="1">
            <a:latin typeface="ＭＳ Ｐゴシック"/>
          </a:endParaRPr>
        </a:p>
      </xdr:txBody>
    </xdr:sp>
    <xdr:clientData/>
  </xdr:oneCellAnchor>
  <xdr:twoCellAnchor>
    <xdr:from>
      <xdr:col>23</xdr:col>
      <xdr:colOff>428625</xdr:colOff>
      <xdr:row>58</xdr:row>
      <xdr:rowOff>64057</xdr:rowOff>
    </xdr:from>
    <xdr:to>
      <xdr:col>23</xdr:col>
      <xdr:colOff>606425</xdr:colOff>
      <xdr:row>58</xdr:row>
      <xdr:rowOff>64057</xdr:rowOff>
    </xdr:to>
    <xdr:cxnSp macro="">
      <xdr:nvCxnSpPr>
        <xdr:cNvPr id="574" name="直線コネクタ 573"/>
        <xdr:cNvCxnSpPr/>
      </xdr:nvCxnSpPr>
      <xdr:spPr>
        <a:xfrm>
          <a:off x="16230600" y="10008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44201</xdr:rowOff>
    </xdr:from>
    <xdr:ext cx="534377" cy="259045"/>
    <xdr:sp macro="" textlink="">
      <xdr:nvSpPr>
        <xdr:cNvPr id="575" name="教育費最大値テキスト"/>
        <xdr:cNvSpPr txBox="1"/>
      </xdr:nvSpPr>
      <xdr:spPr>
        <a:xfrm>
          <a:off x="16370300" y="913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71,845</a:t>
          </a:r>
          <a:endParaRPr kumimoji="1" lang="ja-JP" altLang="en-US" sz="1000" b="1">
            <a:latin typeface="ＭＳ Ｐゴシック"/>
          </a:endParaRPr>
        </a:p>
      </xdr:txBody>
    </xdr:sp>
    <xdr:clientData/>
  </xdr:oneCellAnchor>
  <xdr:twoCellAnchor>
    <xdr:from>
      <xdr:col>23</xdr:col>
      <xdr:colOff>428625</xdr:colOff>
      <xdr:row>54</xdr:row>
      <xdr:rowOff>97524</xdr:rowOff>
    </xdr:from>
    <xdr:to>
      <xdr:col>23</xdr:col>
      <xdr:colOff>606425</xdr:colOff>
      <xdr:row>54</xdr:row>
      <xdr:rowOff>97524</xdr:rowOff>
    </xdr:to>
    <xdr:cxnSp macro="">
      <xdr:nvCxnSpPr>
        <xdr:cNvPr id="576" name="直線コネクタ 575"/>
        <xdr:cNvCxnSpPr/>
      </xdr:nvCxnSpPr>
      <xdr:spPr>
        <a:xfrm>
          <a:off x="16230600" y="9355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10313</xdr:rowOff>
    </xdr:from>
    <xdr:to>
      <xdr:col>23</xdr:col>
      <xdr:colOff>517525</xdr:colOff>
      <xdr:row>56</xdr:row>
      <xdr:rowOff>57244</xdr:rowOff>
    </xdr:to>
    <xdr:cxnSp macro="">
      <xdr:nvCxnSpPr>
        <xdr:cNvPr id="577" name="直線コネクタ 576"/>
        <xdr:cNvCxnSpPr/>
      </xdr:nvCxnSpPr>
      <xdr:spPr>
        <a:xfrm>
          <a:off x="15481300" y="9440063"/>
          <a:ext cx="838200" cy="21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72790</xdr:rowOff>
    </xdr:from>
    <xdr:ext cx="534377" cy="259045"/>
    <xdr:sp macro="" textlink="">
      <xdr:nvSpPr>
        <xdr:cNvPr id="578" name="教育費平均値テキスト"/>
        <xdr:cNvSpPr txBox="1"/>
      </xdr:nvSpPr>
      <xdr:spPr>
        <a:xfrm>
          <a:off x="16370300" y="96739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54,761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94363</xdr:rowOff>
    </xdr:from>
    <xdr:to>
      <xdr:col>23</xdr:col>
      <xdr:colOff>568325</xdr:colOff>
      <xdr:row>57</xdr:row>
      <xdr:rowOff>24513</xdr:rowOff>
    </xdr:to>
    <xdr:sp macro="" textlink="">
      <xdr:nvSpPr>
        <xdr:cNvPr id="579" name="フローチャート : 判断 578"/>
        <xdr:cNvSpPr/>
      </xdr:nvSpPr>
      <xdr:spPr>
        <a:xfrm>
          <a:off x="16268700" y="969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10313</xdr:rowOff>
    </xdr:from>
    <xdr:to>
      <xdr:col>22</xdr:col>
      <xdr:colOff>365125</xdr:colOff>
      <xdr:row>56</xdr:row>
      <xdr:rowOff>132910</xdr:rowOff>
    </xdr:to>
    <xdr:cxnSp macro="">
      <xdr:nvCxnSpPr>
        <xdr:cNvPr id="580" name="直線コネクタ 579"/>
        <xdr:cNvCxnSpPr/>
      </xdr:nvCxnSpPr>
      <xdr:spPr>
        <a:xfrm flipV="1">
          <a:off x="14592300" y="9440063"/>
          <a:ext cx="889000" cy="294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159926</xdr:rowOff>
    </xdr:from>
    <xdr:to>
      <xdr:col>22</xdr:col>
      <xdr:colOff>415925</xdr:colOff>
      <xdr:row>57</xdr:row>
      <xdr:rowOff>90076</xdr:rowOff>
    </xdr:to>
    <xdr:sp macro="" textlink="">
      <xdr:nvSpPr>
        <xdr:cNvPr id="581" name="フローチャート : 判断 580"/>
        <xdr:cNvSpPr/>
      </xdr:nvSpPr>
      <xdr:spPr>
        <a:xfrm>
          <a:off x="15430500" y="976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81203</xdr:rowOff>
    </xdr:from>
    <xdr:ext cx="534377" cy="259045"/>
    <xdr:sp macro="" textlink="">
      <xdr:nvSpPr>
        <xdr:cNvPr id="582" name="テキスト ボックス 581"/>
        <xdr:cNvSpPr txBox="1"/>
      </xdr:nvSpPr>
      <xdr:spPr>
        <a:xfrm>
          <a:off x="15214111" y="985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51,893</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75852</xdr:rowOff>
    </xdr:from>
    <xdr:to>
      <xdr:col>21</xdr:col>
      <xdr:colOff>161925</xdr:colOff>
      <xdr:row>56</xdr:row>
      <xdr:rowOff>132910</xdr:rowOff>
    </xdr:to>
    <xdr:cxnSp macro="">
      <xdr:nvCxnSpPr>
        <xdr:cNvPr id="583" name="直線コネクタ 582"/>
        <xdr:cNvCxnSpPr/>
      </xdr:nvCxnSpPr>
      <xdr:spPr>
        <a:xfrm>
          <a:off x="13703300" y="9505602"/>
          <a:ext cx="889000" cy="228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99895</xdr:rowOff>
    </xdr:from>
    <xdr:to>
      <xdr:col>21</xdr:col>
      <xdr:colOff>212725</xdr:colOff>
      <xdr:row>57</xdr:row>
      <xdr:rowOff>30045</xdr:rowOff>
    </xdr:to>
    <xdr:sp macro="" textlink="">
      <xdr:nvSpPr>
        <xdr:cNvPr id="584" name="フローチャート : 判断 583"/>
        <xdr:cNvSpPr/>
      </xdr:nvSpPr>
      <xdr:spPr>
        <a:xfrm>
          <a:off x="14541500" y="970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21172</xdr:rowOff>
    </xdr:from>
    <xdr:ext cx="534377" cy="259045"/>
    <xdr:sp macro="" textlink="">
      <xdr:nvSpPr>
        <xdr:cNvPr id="585" name="テキスト ボックス 584"/>
        <xdr:cNvSpPr txBox="1"/>
      </xdr:nvSpPr>
      <xdr:spPr>
        <a:xfrm>
          <a:off x="14325111" y="979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54,519</a:t>
          </a:r>
          <a:endParaRPr kumimoji="1" lang="ja-JP" altLang="en-US" sz="1000" b="1">
            <a:solidFill>
              <a:srgbClr val="000080"/>
            </a:solidFill>
            <a:latin typeface="ＭＳ Ｐゴシック"/>
          </a:endParaRPr>
        </a:p>
      </xdr:txBody>
    </xdr:sp>
    <xdr:clientData/>
  </xdr:oneCellAnchor>
  <xdr:twoCellAnchor>
    <xdr:from>
      <xdr:col>18</xdr:col>
      <xdr:colOff>441325</xdr:colOff>
      <xdr:row>51</xdr:row>
      <xdr:rowOff>52009</xdr:rowOff>
    </xdr:from>
    <xdr:to>
      <xdr:col>19</xdr:col>
      <xdr:colOff>644525</xdr:colOff>
      <xdr:row>55</xdr:row>
      <xdr:rowOff>75852</xdr:rowOff>
    </xdr:to>
    <xdr:cxnSp macro="">
      <xdr:nvCxnSpPr>
        <xdr:cNvPr id="586" name="直線コネクタ 585"/>
        <xdr:cNvCxnSpPr/>
      </xdr:nvCxnSpPr>
      <xdr:spPr>
        <a:xfrm>
          <a:off x="12814300" y="8795959"/>
          <a:ext cx="889000" cy="709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88626</xdr:rowOff>
    </xdr:from>
    <xdr:to>
      <xdr:col>20</xdr:col>
      <xdr:colOff>9525</xdr:colOff>
      <xdr:row>57</xdr:row>
      <xdr:rowOff>18776</xdr:rowOff>
    </xdr:to>
    <xdr:sp macro="" textlink="">
      <xdr:nvSpPr>
        <xdr:cNvPr id="587" name="フローチャート : 判断 586"/>
        <xdr:cNvSpPr/>
      </xdr:nvSpPr>
      <xdr:spPr>
        <a:xfrm>
          <a:off x="13652500" y="9689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9903</xdr:rowOff>
    </xdr:from>
    <xdr:ext cx="534377" cy="259045"/>
    <xdr:sp macro="" textlink="">
      <xdr:nvSpPr>
        <xdr:cNvPr id="588" name="テキスト ボックス 587"/>
        <xdr:cNvSpPr txBox="1"/>
      </xdr:nvSpPr>
      <xdr:spPr>
        <a:xfrm>
          <a:off x="13436111" y="978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55,012</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14902</xdr:rowOff>
    </xdr:from>
    <xdr:to>
      <xdr:col>18</xdr:col>
      <xdr:colOff>492125</xdr:colOff>
      <xdr:row>56</xdr:row>
      <xdr:rowOff>116502</xdr:rowOff>
    </xdr:to>
    <xdr:sp macro="" textlink="">
      <xdr:nvSpPr>
        <xdr:cNvPr id="589" name="フローチャート : 判断 588"/>
        <xdr:cNvSpPr/>
      </xdr:nvSpPr>
      <xdr:spPr>
        <a:xfrm>
          <a:off x="12763500" y="961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107629</xdr:rowOff>
    </xdr:from>
    <xdr:ext cx="534377" cy="259045"/>
    <xdr:sp macro="" textlink="">
      <xdr:nvSpPr>
        <xdr:cNvPr id="590" name="テキスト ボックス 589"/>
        <xdr:cNvSpPr txBox="1"/>
      </xdr:nvSpPr>
      <xdr:spPr>
        <a:xfrm>
          <a:off x="12547111" y="970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58,237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6444</xdr:rowOff>
    </xdr:from>
    <xdr:to>
      <xdr:col>23</xdr:col>
      <xdr:colOff>568325</xdr:colOff>
      <xdr:row>56</xdr:row>
      <xdr:rowOff>108044</xdr:rowOff>
    </xdr:to>
    <xdr:sp macro="" textlink="">
      <xdr:nvSpPr>
        <xdr:cNvPr id="596" name="円/楕円 595"/>
        <xdr:cNvSpPr/>
      </xdr:nvSpPr>
      <xdr:spPr>
        <a:xfrm>
          <a:off x="16268700" y="960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29321</xdr:rowOff>
    </xdr:from>
    <xdr:ext cx="534377" cy="259045"/>
    <xdr:sp macro="" textlink="">
      <xdr:nvSpPr>
        <xdr:cNvPr id="597" name="教育費該当値テキスト"/>
        <xdr:cNvSpPr txBox="1"/>
      </xdr:nvSpPr>
      <xdr:spPr>
        <a:xfrm>
          <a:off x="16370300" y="945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58,607</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130963</xdr:rowOff>
    </xdr:from>
    <xdr:to>
      <xdr:col>22</xdr:col>
      <xdr:colOff>415925</xdr:colOff>
      <xdr:row>55</xdr:row>
      <xdr:rowOff>61113</xdr:rowOff>
    </xdr:to>
    <xdr:sp macro="" textlink="">
      <xdr:nvSpPr>
        <xdr:cNvPr id="598" name="円/楕円 597"/>
        <xdr:cNvSpPr/>
      </xdr:nvSpPr>
      <xdr:spPr>
        <a:xfrm>
          <a:off x="15430500" y="938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77640</xdr:rowOff>
    </xdr:from>
    <xdr:ext cx="534377" cy="259045"/>
    <xdr:sp macro="" textlink="">
      <xdr:nvSpPr>
        <xdr:cNvPr id="599" name="テキスト ボックス 598"/>
        <xdr:cNvSpPr txBox="1"/>
      </xdr:nvSpPr>
      <xdr:spPr>
        <a:xfrm>
          <a:off x="15214111" y="916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68,160</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82110</xdr:rowOff>
    </xdr:from>
    <xdr:to>
      <xdr:col>21</xdr:col>
      <xdr:colOff>212725</xdr:colOff>
      <xdr:row>57</xdr:row>
      <xdr:rowOff>12260</xdr:rowOff>
    </xdr:to>
    <xdr:sp macro="" textlink="">
      <xdr:nvSpPr>
        <xdr:cNvPr id="600" name="円/楕円 599"/>
        <xdr:cNvSpPr/>
      </xdr:nvSpPr>
      <xdr:spPr>
        <a:xfrm>
          <a:off x="14541500" y="968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28787</xdr:rowOff>
    </xdr:from>
    <xdr:ext cx="534377" cy="259045"/>
    <xdr:sp macro="" textlink="">
      <xdr:nvSpPr>
        <xdr:cNvPr id="601" name="テキスト ボックス 600"/>
        <xdr:cNvSpPr txBox="1"/>
      </xdr:nvSpPr>
      <xdr:spPr>
        <a:xfrm>
          <a:off x="14325111" y="9458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55,297</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25052</xdr:rowOff>
    </xdr:from>
    <xdr:to>
      <xdr:col>20</xdr:col>
      <xdr:colOff>9525</xdr:colOff>
      <xdr:row>55</xdr:row>
      <xdr:rowOff>126652</xdr:rowOff>
    </xdr:to>
    <xdr:sp macro="" textlink="">
      <xdr:nvSpPr>
        <xdr:cNvPr id="602" name="円/楕円 601"/>
        <xdr:cNvSpPr/>
      </xdr:nvSpPr>
      <xdr:spPr>
        <a:xfrm>
          <a:off x="13652500" y="945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143179</xdr:rowOff>
    </xdr:from>
    <xdr:ext cx="534377" cy="259045"/>
    <xdr:sp macro="" textlink="">
      <xdr:nvSpPr>
        <xdr:cNvPr id="603" name="テキスト ボックス 602"/>
        <xdr:cNvSpPr txBox="1"/>
      </xdr:nvSpPr>
      <xdr:spPr>
        <a:xfrm>
          <a:off x="13436111" y="923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65,293</a:t>
          </a:r>
          <a:endParaRPr kumimoji="1" lang="ja-JP" altLang="en-US" sz="1000" b="1">
            <a:solidFill>
              <a:srgbClr val="FF0000"/>
            </a:solidFill>
            <a:latin typeface="ＭＳ Ｐゴシック"/>
          </a:endParaRPr>
        </a:p>
      </xdr:txBody>
    </xdr:sp>
    <xdr:clientData/>
  </xdr:oneCellAnchor>
  <xdr:twoCellAnchor>
    <xdr:from>
      <xdr:col>18</xdr:col>
      <xdr:colOff>390525</xdr:colOff>
      <xdr:row>51</xdr:row>
      <xdr:rowOff>1209</xdr:rowOff>
    </xdr:from>
    <xdr:to>
      <xdr:col>18</xdr:col>
      <xdr:colOff>492125</xdr:colOff>
      <xdr:row>51</xdr:row>
      <xdr:rowOff>102809</xdr:rowOff>
    </xdr:to>
    <xdr:sp macro="" textlink="">
      <xdr:nvSpPr>
        <xdr:cNvPr id="604" name="円/楕円 603"/>
        <xdr:cNvSpPr/>
      </xdr:nvSpPr>
      <xdr:spPr>
        <a:xfrm>
          <a:off x="12763500" y="874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49</xdr:row>
      <xdr:rowOff>119336</xdr:rowOff>
    </xdr:from>
    <xdr:ext cx="534377" cy="259045"/>
    <xdr:sp macro="" textlink="">
      <xdr:nvSpPr>
        <xdr:cNvPr id="605" name="テキスト ボックス 604"/>
        <xdr:cNvSpPr txBox="1"/>
      </xdr:nvSpPr>
      <xdr:spPr>
        <a:xfrm>
          <a:off x="12547111" y="852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96,336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75</xdr:row>
      <xdr:rowOff>54627</xdr:rowOff>
    </xdr:from>
    <xdr:ext cx="467179" cy="259045"/>
    <xdr:sp macro="" textlink="">
      <xdr:nvSpPr>
        <xdr:cNvPr id="619" name="テキスト ボックス 618"/>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1" name="テキスト ボックス 62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3" name="テキスト ボックス 62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72858</xdr:rowOff>
    </xdr:from>
    <xdr:to>
      <xdr:col>23</xdr:col>
      <xdr:colOff>516889</xdr:colOff>
      <xdr:row>78</xdr:row>
      <xdr:rowOff>118394</xdr:rowOff>
    </xdr:to>
    <xdr:cxnSp macro="">
      <xdr:nvCxnSpPr>
        <xdr:cNvPr id="627" name="直線コネクタ 626"/>
        <xdr:cNvCxnSpPr/>
      </xdr:nvCxnSpPr>
      <xdr:spPr>
        <a:xfrm flipV="1">
          <a:off x="16317595" y="12074358"/>
          <a:ext cx="1269" cy="1417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122221</xdr:rowOff>
    </xdr:from>
    <xdr:ext cx="378565" cy="259045"/>
    <xdr:sp macro="" textlink="">
      <xdr:nvSpPr>
        <xdr:cNvPr id="628" name="災害復旧費最小値テキスト"/>
        <xdr:cNvSpPr txBox="1"/>
      </xdr:nvSpPr>
      <xdr:spPr>
        <a:xfrm>
          <a:off x="16370300" y="13495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a:t>
          </a:r>
          <a:endParaRPr kumimoji="1" lang="ja-JP" altLang="en-US" sz="1000" b="1">
            <a:latin typeface="ＭＳ Ｐゴシック"/>
          </a:endParaRPr>
        </a:p>
      </xdr:txBody>
    </xdr:sp>
    <xdr:clientData/>
  </xdr:oneCellAnchor>
  <xdr:twoCellAnchor>
    <xdr:from>
      <xdr:col>23</xdr:col>
      <xdr:colOff>428625</xdr:colOff>
      <xdr:row>78</xdr:row>
      <xdr:rowOff>118394</xdr:rowOff>
    </xdr:from>
    <xdr:to>
      <xdr:col>23</xdr:col>
      <xdr:colOff>606425</xdr:colOff>
      <xdr:row>78</xdr:row>
      <xdr:rowOff>118394</xdr:rowOff>
    </xdr:to>
    <xdr:cxnSp macro="">
      <xdr:nvCxnSpPr>
        <xdr:cNvPr id="629" name="直線コネクタ 628"/>
        <xdr:cNvCxnSpPr/>
      </xdr:nvCxnSpPr>
      <xdr:spPr>
        <a:xfrm>
          <a:off x="16230600" y="13491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19535</xdr:rowOff>
    </xdr:from>
    <xdr:ext cx="534377" cy="259045"/>
    <xdr:sp macro="" textlink="">
      <xdr:nvSpPr>
        <xdr:cNvPr id="630" name="災害復旧費最大値テキスト"/>
        <xdr:cNvSpPr txBox="1"/>
      </xdr:nvSpPr>
      <xdr:spPr>
        <a:xfrm>
          <a:off x="16370300" y="1184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15,731</a:t>
          </a:r>
          <a:endParaRPr kumimoji="1" lang="ja-JP" altLang="en-US" sz="1000" b="1">
            <a:latin typeface="ＭＳ Ｐゴシック"/>
          </a:endParaRPr>
        </a:p>
      </xdr:txBody>
    </xdr:sp>
    <xdr:clientData/>
  </xdr:oneCellAnchor>
  <xdr:twoCellAnchor>
    <xdr:from>
      <xdr:col>23</xdr:col>
      <xdr:colOff>428625</xdr:colOff>
      <xdr:row>70</xdr:row>
      <xdr:rowOff>72858</xdr:rowOff>
    </xdr:from>
    <xdr:to>
      <xdr:col>23</xdr:col>
      <xdr:colOff>606425</xdr:colOff>
      <xdr:row>70</xdr:row>
      <xdr:rowOff>72858</xdr:rowOff>
    </xdr:to>
    <xdr:cxnSp macro="">
      <xdr:nvCxnSpPr>
        <xdr:cNvPr id="631" name="直線コネクタ 630"/>
        <xdr:cNvCxnSpPr/>
      </xdr:nvCxnSpPr>
      <xdr:spPr>
        <a:xfrm>
          <a:off x="16230600" y="12074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96631</xdr:rowOff>
    </xdr:from>
    <xdr:to>
      <xdr:col>23</xdr:col>
      <xdr:colOff>517525</xdr:colOff>
      <xdr:row>78</xdr:row>
      <xdr:rowOff>117937</xdr:rowOff>
    </xdr:to>
    <xdr:cxnSp macro="">
      <xdr:nvCxnSpPr>
        <xdr:cNvPr id="632" name="直線コネクタ 631"/>
        <xdr:cNvCxnSpPr/>
      </xdr:nvCxnSpPr>
      <xdr:spPr>
        <a:xfrm>
          <a:off x="15481300" y="13469731"/>
          <a:ext cx="838200" cy="2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37437</xdr:rowOff>
    </xdr:from>
    <xdr:ext cx="469744" cy="259045"/>
    <xdr:sp macro="" textlink="">
      <xdr:nvSpPr>
        <xdr:cNvPr id="633" name="災害復旧費平均値テキスト"/>
        <xdr:cNvSpPr txBox="1"/>
      </xdr:nvSpPr>
      <xdr:spPr>
        <a:xfrm>
          <a:off x="16370300" y="12896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4,563</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14559</xdr:rowOff>
    </xdr:from>
    <xdr:to>
      <xdr:col>23</xdr:col>
      <xdr:colOff>568325</xdr:colOff>
      <xdr:row>76</xdr:row>
      <xdr:rowOff>116159</xdr:rowOff>
    </xdr:to>
    <xdr:sp macro="" textlink="">
      <xdr:nvSpPr>
        <xdr:cNvPr id="634" name="フローチャート : 判断 633"/>
        <xdr:cNvSpPr/>
      </xdr:nvSpPr>
      <xdr:spPr>
        <a:xfrm>
          <a:off x="16268700" y="13044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57679</xdr:rowOff>
    </xdr:from>
    <xdr:to>
      <xdr:col>22</xdr:col>
      <xdr:colOff>365125</xdr:colOff>
      <xdr:row>78</xdr:row>
      <xdr:rowOff>96631</xdr:rowOff>
    </xdr:to>
    <xdr:cxnSp macro="">
      <xdr:nvCxnSpPr>
        <xdr:cNvPr id="635" name="直線コネクタ 634"/>
        <xdr:cNvCxnSpPr/>
      </xdr:nvCxnSpPr>
      <xdr:spPr>
        <a:xfrm>
          <a:off x="14592300" y="13430779"/>
          <a:ext cx="889000" cy="38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84877</xdr:rowOff>
    </xdr:from>
    <xdr:to>
      <xdr:col>22</xdr:col>
      <xdr:colOff>415925</xdr:colOff>
      <xdr:row>77</xdr:row>
      <xdr:rowOff>15027</xdr:rowOff>
    </xdr:to>
    <xdr:sp macro="" textlink="">
      <xdr:nvSpPr>
        <xdr:cNvPr id="636" name="フローチャート : 判断 635"/>
        <xdr:cNvSpPr/>
      </xdr:nvSpPr>
      <xdr:spPr>
        <a:xfrm>
          <a:off x="15430500" y="1311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75</xdr:row>
      <xdr:rowOff>31554</xdr:rowOff>
    </xdr:from>
    <xdr:ext cx="469744" cy="259045"/>
    <xdr:sp macro="" textlink="">
      <xdr:nvSpPr>
        <xdr:cNvPr id="637" name="テキスト ボックス 636"/>
        <xdr:cNvSpPr txBox="1"/>
      </xdr:nvSpPr>
      <xdr:spPr>
        <a:xfrm>
          <a:off x="15246427" y="1289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57679</xdr:rowOff>
    </xdr:from>
    <xdr:to>
      <xdr:col>21</xdr:col>
      <xdr:colOff>161925</xdr:colOff>
      <xdr:row>78</xdr:row>
      <xdr:rowOff>100290</xdr:rowOff>
    </xdr:to>
    <xdr:cxnSp macro="">
      <xdr:nvCxnSpPr>
        <xdr:cNvPr id="638" name="直線コネクタ 637"/>
        <xdr:cNvCxnSpPr/>
      </xdr:nvCxnSpPr>
      <xdr:spPr>
        <a:xfrm flipV="1">
          <a:off x="13703300" y="13430779"/>
          <a:ext cx="889000" cy="4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16297</xdr:rowOff>
    </xdr:from>
    <xdr:to>
      <xdr:col>21</xdr:col>
      <xdr:colOff>212725</xdr:colOff>
      <xdr:row>77</xdr:row>
      <xdr:rowOff>117897</xdr:rowOff>
    </xdr:to>
    <xdr:sp macro="" textlink="">
      <xdr:nvSpPr>
        <xdr:cNvPr id="639" name="フローチャート : 判断 638"/>
        <xdr:cNvSpPr/>
      </xdr:nvSpPr>
      <xdr:spPr>
        <a:xfrm>
          <a:off x="14541500" y="13217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134424</xdr:rowOff>
    </xdr:from>
    <xdr:ext cx="469744" cy="259045"/>
    <xdr:sp macro="" textlink="">
      <xdr:nvSpPr>
        <xdr:cNvPr id="640" name="テキスト ボックス 639"/>
        <xdr:cNvSpPr txBox="1"/>
      </xdr:nvSpPr>
      <xdr:spPr>
        <a:xfrm>
          <a:off x="14357427" y="12993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2,669</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136958</xdr:rowOff>
    </xdr:from>
    <xdr:to>
      <xdr:col>19</xdr:col>
      <xdr:colOff>644525</xdr:colOff>
      <xdr:row>78</xdr:row>
      <xdr:rowOff>100290</xdr:rowOff>
    </xdr:to>
    <xdr:cxnSp macro="">
      <xdr:nvCxnSpPr>
        <xdr:cNvPr id="641" name="直線コネクタ 640"/>
        <xdr:cNvCxnSpPr/>
      </xdr:nvCxnSpPr>
      <xdr:spPr>
        <a:xfrm>
          <a:off x="12814300" y="13338608"/>
          <a:ext cx="889000" cy="13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31659</xdr:rowOff>
    </xdr:from>
    <xdr:to>
      <xdr:col>20</xdr:col>
      <xdr:colOff>9525</xdr:colOff>
      <xdr:row>77</xdr:row>
      <xdr:rowOff>133259</xdr:rowOff>
    </xdr:to>
    <xdr:sp macro="" textlink="">
      <xdr:nvSpPr>
        <xdr:cNvPr id="642" name="フローチャート : 判断 641"/>
        <xdr:cNvSpPr/>
      </xdr:nvSpPr>
      <xdr:spPr>
        <a:xfrm>
          <a:off x="13652500" y="13233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75</xdr:row>
      <xdr:rowOff>149786</xdr:rowOff>
    </xdr:from>
    <xdr:ext cx="469744" cy="259045"/>
    <xdr:sp macro="" textlink="">
      <xdr:nvSpPr>
        <xdr:cNvPr id="643" name="テキスト ボックス 642"/>
        <xdr:cNvSpPr txBox="1"/>
      </xdr:nvSpPr>
      <xdr:spPr>
        <a:xfrm>
          <a:off x="13468427" y="13008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171287</xdr:rowOff>
    </xdr:from>
    <xdr:to>
      <xdr:col>18</xdr:col>
      <xdr:colOff>492125</xdr:colOff>
      <xdr:row>76</xdr:row>
      <xdr:rowOff>101437</xdr:rowOff>
    </xdr:to>
    <xdr:sp macro="" textlink="">
      <xdr:nvSpPr>
        <xdr:cNvPr id="644" name="フローチャート : 判断 643"/>
        <xdr:cNvSpPr/>
      </xdr:nvSpPr>
      <xdr:spPr>
        <a:xfrm>
          <a:off x="12763500" y="1303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74</xdr:row>
      <xdr:rowOff>117964</xdr:rowOff>
    </xdr:from>
    <xdr:ext cx="469744" cy="259045"/>
    <xdr:sp macro="" textlink="">
      <xdr:nvSpPr>
        <xdr:cNvPr id="645" name="テキスト ボックス 644"/>
        <xdr:cNvSpPr txBox="1"/>
      </xdr:nvSpPr>
      <xdr:spPr>
        <a:xfrm>
          <a:off x="12579427" y="12805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67137</xdr:rowOff>
    </xdr:from>
    <xdr:to>
      <xdr:col>23</xdr:col>
      <xdr:colOff>568325</xdr:colOff>
      <xdr:row>78</xdr:row>
      <xdr:rowOff>168737</xdr:rowOff>
    </xdr:to>
    <xdr:sp macro="" textlink="">
      <xdr:nvSpPr>
        <xdr:cNvPr id="651" name="円/楕円 650"/>
        <xdr:cNvSpPr/>
      </xdr:nvSpPr>
      <xdr:spPr>
        <a:xfrm>
          <a:off x="16268700" y="1344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153514</xdr:rowOff>
    </xdr:from>
    <xdr:ext cx="378565" cy="259045"/>
    <xdr:sp macro="" textlink="">
      <xdr:nvSpPr>
        <xdr:cNvPr id="652" name="災害復旧費該当値テキスト"/>
        <xdr:cNvSpPr txBox="1"/>
      </xdr:nvSpPr>
      <xdr:spPr>
        <a:xfrm>
          <a:off x="16370300" y="13355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45831</xdr:rowOff>
    </xdr:from>
    <xdr:to>
      <xdr:col>22</xdr:col>
      <xdr:colOff>415925</xdr:colOff>
      <xdr:row>78</xdr:row>
      <xdr:rowOff>147431</xdr:rowOff>
    </xdr:to>
    <xdr:sp macro="" textlink="">
      <xdr:nvSpPr>
        <xdr:cNvPr id="653" name="円/楕円 652"/>
        <xdr:cNvSpPr/>
      </xdr:nvSpPr>
      <xdr:spPr>
        <a:xfrm>
          <a:off x="15430500" y="1341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78</xdr:row>
      <xdr:rowOff>138558</xdr:rowOff>
    </xdr:from>
    <xdr:ext cx="378565" cy="259045"/>
    <xdr:sp macro="" textlink="">
      <xdr:nvSpPr>
        <xdr:cNvPr id="654" name="テキスト ボックス 653"/>
        <xdr:cNvSpPr txBox="1"/>
      </xdr:nvSpPr>
      <xdr:spPr>
        <a:xfrm>
          <a:off x="15292017" y="13511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6879</xdr:rowOff>
    </xdr:from>
    <xdr:to>
      <xdr:col>21</xdr:col>
      <xdr:colOff>212725</xdr:colOff>
      <xdr:row>78</xdr:row>
      <xdr:rowOff>108479</xdr:rowOff>
    </xdr:to>
    <xdr:sp macro="" textlink="">
      <xdr:nvSpPr>
        <xdr:cNvPr id="655" name="円/楕円 654"/>
        <xdr:cNvSpPr/>
      </xdr:nvSpPr>
      <xdr:spPr>
        <a:xfrm>
          <a:off x="14541500" y="1337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78</xdr:row>
      <xdr:rowOff>99606</xdr:rowOff>
    </xdr:from>
    <xdr:ext cx="378565" cy="259045"/>
    <xdr:sp macro="" textlink="">
      <xdr:nvSpPr>
        <xdr:cNvPr id="656" name="テキスト ボックス 655"/>
        <xdr:cNvSpPr txBox="1"/>
      </xdr:nvSpPr>
      <xdr:spPr>
        <a:xfrm>
          <a:off x="14403017" y="13472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49490</xdr:rowOff>
    </xdr:from>
    <xdr:to>
      <xdr:col>20</xdr:col>
      <xdr:colOff>9525</xdr:colOff>
      <xdr:row>78</xdr:row>
      <xdr:rowOff>151090</xdr:rowOff>
    </xdr:to>
    <xdr:sp macro="" textlink="">
      <xdr:nvSpPr>
        <xdr:cNvPr id="657" name="円/楕円 656"/>
        <xdr:cNvSpPr/>
      </xdr:nvSpPr>
      <xdr:spPr>
        <a:xfrm>
          <a:off x="13652500" y="1342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78</xdr:row>
      <xdr:rowOff>142217</xdr:rowOff>
    </xdr:from>
    <xdr:ext cx="378565" cy="259045"/>
    <xdr:sp macro="" textlink="">
      <xdr:nvSpPr>
        <xdr:cNvPr id="658" name="テキスト ボックス 657"/>
        <xdr:cNvSpPr txBox="1"/>
      </xdr:nvSpPr>
      <xdr:spPr>
        <a:xfrm>
          <a:off x="13514017" y="13515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86158</xdr:rowOff>
    </xdr:from>
    <xdr:to>
      <xdr:col>18</xdr:col>
      <xdr:colOff>492125</xdr:colOff>
      <xdr:row>78</xdr:row>
      <xdr:rowOff>16308</xdr:rowOff>
    </xdr:to>
    <xdr:sp macro="" textlink="">
      <xdr:nvSpPr>
        <xdr:cNvPr id="659" name="円/楕円 658"/>
        <xdr:cNvSpPr/>
      </xdr:nvSpPr>
      <xdr:spPr>
        <a:xfrm>
          <a:off x="12763500" y="1328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7435</xdr:rowOff>
    </xdr:from>
    <xdr:ext cx="469744" cy="259045"/>
    <xdr:sp macro="" textlink="">
      <xdr:nvSpPr>
        <xdr:cNvPr id="660" name="テキスト ボックス 659"/>
        <xdr:cNvSpPr txBox="1"/>
      </xdr:nvSpPr>
      <xdr:spPr>
        <a:xfrm>
          <a:off x="12579427" y="13380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48,971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1" name="テキスト ボックス 670"/>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98879</xdr:rowOff>
    </xdr:from>
    <xdr:to>
      <xdr:col>24</xdr:col>
      <xdr:colOff>644525</xdr:colOff>
      <xdr:row>99</xdr:row>
      <xdr:rowOff>98879</xdr:rowOff>
    </xdr:to>
    <xdr:cxnSp macro="">
      <xdr:nvCxnSpPr>
        <xdr:cNvPr id="672" name="直線コネクタ 67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128106</xdr:rowOff>
    </xdr:from>
    <xdr:ext cx="531299" cy="259045"/>
    <xdr:sp macro="" textlink="">
      <xdr:nvSpPr>
        <xdr:cNvPr id="673" name="テキスト ボックス 672"/>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4" name="直線コネクタ 67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5" name="テキスト ボックス 67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6" name="直線コネクタ 67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7" name="テキスト ボックス 67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78" name="直線コネクタ 67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79" name="テキスト ボックス 67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0" name="直線コネクタ 67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1" name="テキスト ボックス 68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2" name="直線コネクタ 68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3" name="テキスト ボックス 68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56262</xdr:rowOff>
    </xdr:from>
    <xdr:to>
      <xdr:col>23</xdr:col>
      <xdr:colOff>516889</xdr:colOff>
      <xdr:row>99</xdr:row>
      <xdr:rowOff>11472</xdr:rowOff>
    </xdr:to>
    <xdr:cxnSp macro="">
      <xdr:nvCxnSpPr>
        <xdr:cNvPr id="687" name="直線コネクタ 686"/>
        <xdr:cNvCxnSpPr/>
      </xdr:nvCxnSpPr>
      <xdr:spPr>
        <a:xfrm flipV="1">
          <a:off x="16317595" y="15658212"/>
          <a:ext cx="1269" cy="132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15299</xdr:rowOff>
    </xdr:from>
    <xdr:ext cx="534377" cy="259045"/>
    <xdr:sp macro="" textlink="">
      <xdr:nvSpPr>
        <xdr:cNvPr id="688" name="公債費最小値テキスト"/>
        <xdr:cNvSpPr txBox="1"/>
      </xdr:nvSpPr>
      <xdr:spPr>
        <a:xfrm>
          <a:off x="16370300" y="16988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25,353</a:t>
          </a:r>
          <a:endParaRPr kumimoji="1" lang="ja-JP" altLang="en-US" sz="1000" b="1">
            <a:latin typeface="ＭＳ Ｐゴシック"/>
          </a:endParaRPr>
        </a:p>
      </xdr:txBody>
    </xdr:sp>
    <xdr:clientData/>
  </xdr:oneCellAnchor>
  <xdr:twoCellAnchor>
    <xdr:from>
      <xdr:col>23</xdr:col>
      <xdr:colOff>428625</xdr:colOff>
      <xdr:row>99</xdr:row>
      <xdr:rowOff>11472</xdr:rowOff>
    </xdr:from>
    <xdr:to>
      <xdr:col>23</xdr:col>
      <xdr:colOff>606425</xdr:colOff>
      <xdr:row>99</xdr:row>
      <xdr:rowOff>11472</xdr:rowOff>
    </xdr:to>
    <xdr:cxnSp macro="">
      <xdr:nvCxnSpPr>
        <xdr:cNvPr id="689" name="直線コネクタ 688"/>
        <xdr:cNvCxnSpPr/>
      </xdr:nvCxnSpPr>
      <xdr:spPr>
        <a:xfrm>
          <a:off x="16230600" y="16985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2939</xdr:rowOff>
    </xdr:from>
    <xdr:ext cx="599010" cy="259045"/>
    <xdr:sp macro="" textlink="">
      <xdr:nvSpPr>
        <xdr:cNvPr id="690" name="公債費最大値テキスト"/>
        <xdr:cNvSpPr txBox="1"/>
      </xdr:nvSpPr>
      <xdr:spPr>
        <a:xfrm>
          <a:off x="16370300" y="15433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106,610</a:t>
          </a:r>
          <a:endParaRPr kumimoji="1" lang="ja-JP" altLang="en-US" sz="1000" b="1">
            <a:latin typeface="ＭＳ Ｐゴシック"/>
          </a:endParaRPr>
        </a:p>
      </xdr:txBody>
    </xdr:sp>
    <xdr:clientData/>
  </xdr:oneCellAnchor>
  <xdr:twoCellAnchor>
    <xdr:from>
      <xdr:col>23</xdr:col>
      <xdr:colOff>428625</xdr:colOff>
      <xdr:row>91</xdr:row>
      <xdr:rowOff>56262</xdr:rowOff>
    </xdr:from>
    <xdr:to>
      <xdr:col>23</xdr:col>
      <xdr:colOff>606425</xdr:colOff>
      <xdr:row>91</xdr:row>
      <xdr:rowOff>56262</xdr:rowOff>
    </xdr:to>
    <xdr:cxnSp macro="">
      <xdr:nvCxnSpPr>
        <xdr:cNvPr id="691" name="直線コネクタ 690"/>
        <xdr:cNvCxnSpPr/>
      </xdr:nvCxnSpPr>
      <xdr:spPr>
        <a:xfrm>
          <a:off x="16230600" y="1565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91</xdr:row>
      <xdr:rowOff>56262</xdr:rowOff>
    </xdr:from>
    <xdr:to>
      <xdr:col>23</xdr:col>
      <xdr:colOff>517525</xdr:colOff>
      <xdr:row>91</xdr:row>
      <xdr:rowOff>83285</xdr:rowOff>
    </xdr:to>
    <xdr:cxnSp macro="">
      <xdr:nvCxnSpPr>
        <xdr:cNvPr id="692" name="直線コネクタ 691"/>
        <xdr:cNvCxnSpPr/>
      </xdr:nvCxnSpPr>
      <xdr:spPr>
        <a:xfrm flipV="1">
          <a:off x="15481300" y="15658212"/>
          <a:ext cx="838200" cy="27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93077</xdr:rowOff>
    </xdr:from>
    <xdr:ext cx="534377" cy="259045"/>
    <xdr:sp macro="" textlink="">
      <xdr:nvSpPr>
        <xdr:cNvPr id="693" name="公債費平均値テキスト"/>
        <xdr:cNvSpPr txBox="1"/>
      </xdr:nvSpPr>
      <xdr:spPr>
        <a:xfrm>
          <a:off x="16370300" y="16037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78,923</a:t>
          </a:r>
          <a:endParaRPr kumimoji="1" lang="ja-JP" altLang="en-US" sz="1000" b="1">
            <a:solidFill>
              <a:srgbClr val="000080"/>
            </a:solidFill>
            <a:latin typeface="ＭＳ Ｐゴシック"/>
          </a:endParaRPr>
        </a:p>
      </xdr:txBody>
    </xdr:sp>
    <xdr:clientData/>
  </xdr:oneCellAnchor>
  <xdr:twoCellAnchor>
    <xdr:from>
      <xdr:col>23</xdr:col>
      <xdr:colOff>466725</xdr:colOff>
      <xdr:row>93</xdr:row>
      <xdr:rowOff>114650</xdr:rowOff>
    </xdr:from>
    <xdr:to>
      <xdr:col>23</xdr:col>
      <xdr:colOff>568325</xdr:colOff>
      <xdr:row>94</xdr:row>
      <xdr:rowOff>44800</xdr:rowOff>
    </xdr:to>
    <xdr:sp macro="" textlink="">
      <xdr:nvSpPr>
        <xdr:cNvPr id="694" name="フローチャート : 判断 693"/>
        <xdr:cNvSpPr/>
      </xdr:nvSpPr>
      <xdr:spPr>
        <a:xfrm>
          <a:off x="16268700" y="160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91</xdr:row>
      <xdr:rowOff>49485</xdr:rowOff>
    </xdr:from>
    <xdr:to>
      <xdr:col>22</xdr:col>
      <xdr:colOff>365125</xdr:colOff>
      <xdr:row>91</xdr:row>
      <xdr:rowOff>83285</xdr:rowOff>
    </xdr:to>
    <xdr:cxnSp macro="">
      <xdr:nvCxnSpPr>
        <xdr:cNvPr id="695" name="直線コネクタ 694"/>
        <xdr:cNvCxnSpPr/>
      </xdr:nvCxnSpPr>
      <xdr:spPr>
        <a:xfrm>
          <a:off x="14592300" y="15651435"/>
          <a:ext cx="889000" cy="3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93</xdr:row>
      <xdr:rowOff>141216</xdr:rowOff>
    </xdr:from>
    <xdr:to>
      <xdr:col>22</xdr:col>
      <xdr:colOff>415925</xdr:colOff>
      <xdr:row>94</xdr:row>
      <xdr:rowOff>71366</xdr:rowOff>
    </xdr:to>
    <xdr:sp macro="" textlink="">
      <xdr:nvSpPr>
        <xdr:cNvPr id="696" name="フローチャート : 判断 695"/>
        <xdr:cNvSpPr/>
      </xdr:nvSpPr>
      <xdr:spPr>
        <a:xfrm>
          <a:off x="15430500" y="1608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62493</xdr:rowOff>
    </xdr:from>
    <xdr:ext cx="534377" cy="259045"/>
    <xdr:sp macro="" textlink="">
      <xdr:nvSpPr>
        <xdr:cNvPr id="697" name="テキスト ボックス 696"/>
        <xdr:cNvSpPr txBox="1"/>
      </xdr:nvSpPr>
      <xdr:spPr>
        <a:xfrm>
          <a:off x="15214111" y="1617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77,296</a:t>
          </a:r>
          <a:endParaRPr kumimoji="1" lang="ja-JP" altLang="en-US" sz="1000" b="1">
            <a:solidFill>
              <a:srgbClr val="000080"/>
            </a:solidFill>
            <a:latin typeface="ＭＳ Ｐゴシック"/>
          </a:endParaRPr>
        </a:p>
      </xdr:txBody>
    </xdr:sp>
    <xdr:clientData/>
  </xdr:oneCellAnchor>
  <xdr:twoCellAnchor>
    <xdr:from>
      <xdr:col>19</xdr:col>
      <xdr:colOff>644525</xdr:colOff>
      <xdr:row>90</xdr:row>
      <xdr:rowOff>111010</xdr:rowOff>
    </xdr:from>
    <xdr:to>
      <xdr:col>21</xdr:col>
      <xdr:colOff>161925</xdr:colOff>
      <xdr:row>91</xdr:row>
      <xdr:rowOff>49485</xdr:rowOff>
    </xdr:to>
    <xdr:cxnSp macro="">
      <xdr:nvCxnSpPr>
        <xdr:cNvPr id="698" name="直線コネクタ 697"/>
        <xdr:cNvCxnSpPr/>
      </xdr:nvCxnSpPr>
      <xdr:spPr>
        <a:xfrm>
          <a:off x="13703300" y="15541510"/>
          <a:ext cx="889000" cy="109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59492</xdr:rowOff>
    </xdr:from>
    <xdr:to>
      <xdr:col>21</xdr:col>
      <xdr:colOff>212725</xdr:colOff>
      <xdr:row>94</xdr:row>
      <xdr:rowOff>161092</xdr:rowOff>
    </xdr:to>
    <xdr:sp macro="" textlink="">
      <xdr:nvSpPr>
        <xdr:cNvPr id="699" name="フローチャート : 判断 698"/>
        <xdr:cNvSpPr/>
      </xdr:nvSpPr>
      <xdr:spPr>
        <a:xfrm>
          <a:off x="14541500" y="1617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152219</xdr:rowOff>
    </xdr:from>
    <xdr:ext cx="534377" cy="259045"/>
    <xdr:sp macro="" textlink="">
      <xdr:nvSpPr>
        <xdr:cNvPr id="700" name="テキスト ボックス 699"/>
        <xdr:cNvSpPr txBox="1"/>
      </xdr:nvSpPr>
      <xdr:spPr>
        <a:xfrm>
          <a:off x="14325111" y="1626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71,801</a:t>
          </a:r>
          <a:endParaRPr kumimoji="1" lang="ja-JP" altLang="en-US" sz="1000" b="1">
            <a:solidFill>
              <a:srgbClr val="000080"/>
            </a:solidFill>
            <a:latin typeface="ＭＳ Ｐゴシック"/>
          </a:endParaRPr>
        </a:p>
      </xdr:txBody>
    </xdr:sp>
    <xdr:clientData/>
  </xdr:oneCellAnchor>
  <xdr:twoCellAnchor>
    <xdr:from>
      <xdr:col>18</xdr:col>
      <xdr:colOff>441325</xdr:colOff>
      <xdr:row>89</xdr:row>
      <xdr:rowOff>149988</xdr:rowOff>
    </xdr:from>
    <xdr:to>
      <xdr:col>19</xdr:col>
      <xdr:colOff>644525</xdr:colOff>
      <xdr:row>90</xdr:row>
      <xdr:rowOff>111010</xdr:rowOff>
    </xdr:to>
    <xdr:cxnSp macro="">
      <xdr:nvCxnSpPr>
        <xdr:cNvPr id="701" name="直線コネクタ 700"/>
        <xdr:cNvCxnSpPr/>
      </xdr:nvCxnSpPr>
      <xdr:spPr>
        <a:xfrm>
          <a:off x="12814300" y="15409038"/>
          <a:ext cx="889000" cy="132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7012</xdr:rowOff>
    </xdr:from>
    <xdr:to>
      <xdr:col>20</xdr:col>
      <xdr:colOff>9525</xdr:colOff>
      <xdr:row>94</xdr:row>
      <xdr:rowOff>108612</xdr:rowOff>
    </xdr:to>
    <xdr:sp macro="" textlink="">
      <xdr:nvSpPr>
        <xdr:cNvPr id="702" name="フローチャート : 判断 701"/>
        <xdr:cNvSpPr/>
      </xdr:nvSpPr>
      <xdr:spPr>
        <a:xfrm>
          <a:off x="13652500" y="1612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99739</xdr:rowOff>
    </xdr:from>
    <xdr:ext cx="534377" cy="259045"/>
    <xdr:sp macro="" textlink="">
      <xdr:nvSpPr>
        <xdr:cNvPr id="703" name="テキスト ボックス 702"/>
        <xdr:cNvSpPr txBox="1"/>
      </xdr:nvSpPr>
      <xdr:spPr>
        <a:xfrm>
          <a:off x="13436111" y="1621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75,015</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151716</xdr:rowOff>
    </xdr:from>
    <xdr:to>
      <xdr:col>18</xdr:col>
      <xdr:colOff>492125</xdr:colOff>
      <xdr:row>94</xdr:row>
      <xdr:rowOff>81866</xdr:rowOff>
    </xdr:to>
    <xdr:sp macro="" textlink="">
      <xdr:nvSpPr>
        <xdr:cNvPr id="704" name="フローチャート : 判断 703"/>
        <xdr:cNvSpPr/>
      </xdr:nvSpPr>
      <xdr:spPr>
        <a:xfrm>
          <a:off x="12763500" y="16096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72993</xdr:rowOff>
    </xdr:from>
    <xdr:ext cx="534377" cy="259045"/>
    <xdr:sp macro="" textlink="">
      <xdr:nvSpPr>
        <xdr:cNvPr id="705" name="テキスト ボックス 704"/>
        <xdr:cNvSpPr txBox="1"/>
      </xdr:nvSpPr>
      <xdr:spPr>
        <a:xfrm>
          <a:off x="12547111" y="1618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76,653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91</xdr:row>
      <xdr:rowOff>5462</xdr:rowOff>
    </xdr:from>
    <xdr:to>
      <xdr:col>23</xdr:col>
      <xdr:colOff>568325</xdr:colOff>
      <xdr:row>91</xdr:row>
      <xdr:rowOff>107062</xdr:rowOff>
    </xdr:to>
    <xdr:sp macro="" textlink="">
      <xdr:nvSpPr>
        <xdr:cNvPr id="711" name="円/楕円 710"/>
        <xdr:cNvSpPr/>
      </xdr:nvSpPr>
      <xdr:spPr>
        <a:xfrm>
          <a:off x="16268700" y="1560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90</xdr:row>
      <xdr:rowOff>129939</xdr:rowOff>
    </xdr:from>
    <xdr:ext cx="599010" cy="259045"/>
    <xdr:sp macro="" textlink="">
      <xdr:nvSpPr>
        <xdr:cNvPr id="712" name="公債費該当値テキスト"/>
        <xdr:cNvSpPr txBox="1"/>
      </xdr:nvSpPr>
      <xdr:spPr>
        <a:xfrm>
          <a:off x="16370300" y="15560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106,610</a:t>
          </a:r>
          <a:endParaRPr kumimoji="1" lang="ja-JP" altLang="en-US" sz="1000" b="1">
            <a:solidFill>
              <a:srgbClr val="FF0000"/>
            </a:solidFill>
            <a:latin typeface="ＭＳ Ｐゴシック"/>
          </a:endParaRPr>
        </a:p>
      </xdr:txBody>
    </xdr:sp>
    <xdr:clientData/>
  </xdr:oneCellAnchor>
  <xdr:twoCellAnchor>
    <xdr:from>
      <xdr:col>22</xdr:col>
      <xdr:colOff>314325</xdr:colOff>
      <xdr:row>91</xdr:row>
      <xdr:rowOff>32485</xdr:rowOff>
    </xdr:from>
    <xdr:to>
      <xdr:col>22</xdr:col>
      <xdr:colOff>415925</xdr:colOff>
      <xdr:row>91</xdr:row>
      <xdr:rowOff>134085</xdr:rowOff>
    </xdr:to>
    <xdr:sp macro="" textlink="">
      <xdr:nvSpPr>
        <xdr:cNvPr id="713" name="円/楕円 712"/>
        <xdr:cNvSpPr/>
      </xdr:nvSpPr>
      <xdr:spPr>
        <a:xfrm>
          <a:off x="15430500" y="1563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89</xdr:row>
      <xdr:rowOff>150612</xdr:rowOff>
    </xdr:from>
    <xdr:ext cx="599010" cy="259045"/>
    <xdr:sp macro="" textlink="">
      <xdr:nvSpPr>
        <xdr:cNvPr id="714" name="テキスト ボックス 713"/>
        <xdr:cNvSpPr txBox="1"/>
      </xdr:nvSpPr>
      <xdr:spPr>
        <a:xfrm>
          <a:off x="15181794" y="15409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104,955</a:t>
          </a:r>
          <a:endParaRPr kumimoji="1" lang="ja-JP" altLang="en-US" sz="1000" b="1">
            <a:solidFill>
              <a:srgbClr val="FF0000"/>
            </a:solidFill>
            <a:latin typeface="ＭＳ Ｐゴシック"/>
          </a:endParaRPr>
        </a:p>
      </xdr:txBody>
    </xdr:sp>
    <xdr:clientData/>
  </xdr:oneCellAnchor>
  <xdr:twoCellAnchor>
    <xdr:from>
      <xdr:col>21</xdr:col>
      <xdr:colOff>111125</xdr:colOff>
      <xdr:row>90</xdr:row>
      <xdr:rowOff>170135</xdr:rowOff>
    </xdr:from>
    <xdr:to>
      <xdr:col>21</xdr:col>
      <xdr:colOff>212725</xdr:colOff>
      <xdr:row>91</xdr:row>
      <xdr:rowOff>100285</xdr:rowOff>
    </xdr:to>
    <xdr:sp macro="" textlink="">
      <xdr:nvSpPr>
        <xdr:cNvPr id="715" name="円/楕円 714"/>
        <xdr:cNvSpPr/>
      </xdr:nvSpPr>
      <xdr:spPr>
        <a:xfrm>
          <a:off x="14541500" y="1560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89</xdr:row>
      <xdr:rowOff>116812</xdr:rowOff>
    </xdr:from>
    <xdr:ext cx="599010" cy="259045"/>
    <xdr:sp macro="" textlink="">
      <xdr:nvSpPr>
        <xdr:cNvPr id="716" name="テキスト ボックス 715"/>
        <xdr:cNvSpPr txBox="1"/>
      </xdr:nvSpPr>
      <xdr:spPr>
        <a:xfrm>
          <a:off x="14292794" y="15375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107,025</a:t>
          </a:r>
          <a:endParaRPr kumimoji="1" lang="ja-JP" altLang="en-US" sz="1000" b="1">
            <a:solidFill>
              <a:srgbClr val="FF0000"/>
            </a:solidFill>
            <a:latin typeface="ＭＳ Ｐゴシック"/>
          </a:endParaRPr>
        </a:p>
      </xdr:txBody>
    </xdr:sp>
    <xdr:clientData/>
  </xdr:oneCellAnchor>
  <xdr:twoCellAnchor>
    <xdr:from>
      <xdr:col>19</xdr:col>
      <xdr:colOff>593725</xdr:colOff>
      <xdr:row>90</xdr:row>
      <xdr:rowOff>60210</xdr:rowOff>
    </xdr:from>
    <xdr:to>
      <xdr:col>20</xdr:col>
      <xdr:colOff>9525</xdr:colOff>
      <xdr:row>90</xdr:row>
      <xdr:rowOff>161810</xdr:rowOff>
    </xdr:to>
    <xdr:sp macro="" textlink="">
      <xdr:nvSpPr>
        <xdr:cNvPr id="717" name="円/楕円 716"/>
        <xdr:cNvSpPr/>
      </xdr:nvSpPr>
      <xdr:spPr>
        <a:xfrm>
          <a:off x="13652500" y="1549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89</xdr:row>
      <xdr:rowOff>6887</xdr:rowOff>
    </xdr:from>
    <xdr:ext cx="599010" cy="259045"/>
    <xdr:sp macro="" textlink="">
      <xdr:nvSpPr>
        <xdr:cNvPr id="718" name="テキスト ボックス 717"/>
        <xdr:cNvSpPr txBox="1"/>
      </xdr:nvSpPr>
      <xdr:spPr>
        <a:xfrm>
          <a:off x="13403794" y="15265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113,757</a:t>
          </a:r>
          <a:endParaRPr kumimoji="1" lang="ja-JP" altLang="en-US" sz="1000" b="1">
            <a:solidFill>
              <a:srgbClr val="FF0000"/>
            </a:solidFill>
            <a:latin typeface="ＭＳ Ｐゴシック"/>
          </a:endParaRPr>
        </a:p>
      </xdr:txBody>
    </xdr:sp>
    <xdr:clientData/>
  </xdr:oneCellAnchor>
  <xdr:twoCellAnchor>
    <xdr:from>
      <xdr:col>18</xdr:col>
      <xdr:colOff>390525</xdr:colOff>
      <xdr:row>89</xdr:row>
      <xdr:rowOff>99188</xdr:rowOff>
    </xdr:from>
    <xdr:to>
      <xdr:col>18</xdr:col>
      <xdr:colOff>492125</xdr:colOff>
      <xdr:row>90</xdr:row>
      <xdr:rowOff>29338</xdr:rowOff>
    </xdr:to>
    <xdr:sp macro="" textlink="">
      <xdr:nvSpPr>
        <xdr:cNvPr id="719" name="円/楕円 718"/>
        <xdr:cNvSpPr/>
      </xdr:nvSpPr>
      <xdr:spPr>
        <a:xfrm>
          <a:off x="12763500" y="1535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88</xdr:row>
      <xdr:rowOff>45865</xdr:rowOff>
    </xdr:from>
    <xdr:ext cx="599010" cy="259045"/>
    <xdr:sp macro="" textlink="">
      <xdr:nvSpPr>
        <xdr:cNvPr id="720" name="テキスト ボックス 719"/>
        <xdr:cNvSpPr txBox="1"/>
      </xdr:nvSpPr>
      <xdr:spPr>
        <a:xfrm>
          <a:off x="12514794" y="15133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121,870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1" name="直線コネクタ 73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2" name="テキスト ボックス 73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3" name="直線コネクタ 73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4" name="テキスト ボックス 733"/>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5" name="直線コネクタ 73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36" name="テキスト ボックス 735"/>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7" name="直線コネクタ 73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38" name="テキスト ボックス 737"/>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9" name="直線コネクタ 73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0" name="テキスト ボックス 739"/>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2" name="テキスト ボックス 74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130810</xdr:rowOff>
    </xdr:from>
    <xdr:to>
      <xdr:col>32</xdr:col>
      <xdr:colOff>186689</xdr:colOff>
      <xdr:row>39</xdr:row>
      <xdr:rowOff>44450</xdr:rowOff>
    </xdr:to>
    <xdr:cxnSp macro="">
      <xdr:nvCxnSpPr>
        <xdr:cNvPr id="744" name="直線コネクタ 743"/>
        <xdr:cNvCxnSpPr/>
      </xdr:nvCxnSpPr>
      <xdr:spPr>
        <a:xfrm flipV="1">
          <a:off x="22159595" y="5617210"/>
          <a:ext cx="1269" cy="1113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5"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6" name="直線コネクタ 74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77487</xdr:rowOff>
    </xdr:from>
    <xdr:ext cx="378565" cy="259045"/>
    <xdr:sp macro="" textlink="">
      <xdr:nvSpPr>
        <xdr:cNvPr id="747" name="諸支出金最大値テキスト"/>
        <xdr:cNvSpPr txBox="1"/>
      </xdr:nvSpPr>
      <xdr:spPr>
        <a:xfrm>
          <a:off x="22212300" y="5392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877</a:t>
          </a:r>
          <a:endParaRPr kumimoji="1" lang="ja-JP" altLang="en-US" sz="1000" b="1">
            <a:latin typeface="ＭＳ Ｐゴシック"/>
          </a:endParaRPr>
        </a:p>
      </xdr:txBody>
    </xdr:sp>
    <xdr:clientData/>
  </xdr:oneCellAnchor>
  <xdr:twoCellAnchor>
    <xdr:from>
      <xdr:col>32</xdr:col>
      <xdr:colOff>98425</xdr:colOff>
      <xdr:row>32</xdr:row>
      <xdr:rowOff>130810</xdr:rowOff>
    </xdr:from>
    <xdr:to>
      <xdr:col>32</xdr:col>
      <xdr:colOff>276225</xdr:colOff>
      <xdr:row>32</xdr:row>
      <xdr:rowOff>130810</xdr:rowOff>
    </xdr:to>
    <xdr:cxnSp macro="">
      <xdr:nvCxnSpPr>
        <xdr:cNvPr id="748" name="直線コネクタ 747"/>
        <xdr:cNvCxnSpPr/>
      </xdr:nvCxnSpPr>
      <xdr:spPr>
        <a:xfrm>
          <a:off x="22072600" y="5617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31</xdr:row>
      <xdr:rowOff>63500</xdr:rowOff>
    </xdr:from>
    <xdr:to>
      <xdr:col>32</xdr:col>
      <xdr:colOff>187325</xdr:colOff>
      <xdr:row>32</xdr:row>
      <xdr:rowOff>130810</xdr:rowOff>
    </xdr:to>
    <xdr:cxnSp macro="">
      <xdr:nvCxnSpPr>
        <xdr:cNvPr id="749" name="直線コネクタ 748"/>
        <xdr:cNvCxnSpPr/>
      </xdr:nvCxnSpPr>
      <xdr:spPr>
        <a:xfrm>
          <a:off x="21323300" y="5378450"/>
          <a:ext cx="838200" cy="238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105427</xdr:rowOff>
    </xdr:from>
    <xdr:ext cx="378565" cy="259045"/>
    <xdr:sp macro="" textlink="">
      <xdr:nvSpPr>
        <xdr:cNvPr id="750" name="諸支出金平均値テキスト"/>
        <xdr:cNvSpPr txBox="1"/>
      </xdr:nvSpPr>
      <xdr:spPr>
        <a:xfrm>
          <a:off x="22212300" y="644907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127000</xdr:rowOff>
    </xdr:from>
    <xdr:to>
      <xdr:col>32</xdr:col>
      <xdr:colOff>238125</xdr:colOff>
      <xdr:row>38</xdr:row>
      <xdr:rowOff>57150</xdr:rowOff>
    </xdr:to>
    <xdr:sp macro="" textlink="">
      <xdr:nvSpPr>
        <xdr:cNvPr id="751" name="フローチャート : 判断 750"/>
        <xdr:cNvSpPr/>
      </xdr:nvSpPr>
      <xdr:spPr>
        <a:xfrm>
          <a:off x="22110700" y="647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31</xdr:row>
      <xdr:rowOff>63500</xdr:rowOff>
    </xdr:from>
    <xdr:to>
      <xdr:col>31</xdr:col>
      <xdr:colOff>34925</xdr:colOff>
      <xdr:row>32</xdr:row>
      <xdr:rowOff>33020</xdr:rowOff>
    </xdr:to>
    <xdr:cxnSp macro="">
      <xdr:nvCxnSpPr>
        <xdr:cNvPr id="752" name="直線コネクタ 751"/>
        <xdr:cNvCxnSpPr/>
      </xdr:nvCxnSpPr>
      <xdr:spPr>
        <a:xfrm flipV="1">
          <a:off x="20434300" y="537845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149860</xdr:rowOff>
    </xdr:from>
    <xdr:to>
      <xdr:col>31</xdr:col>
      <xdr:colOff>85725</xdr:colOff>
      <xdr:row>38</xdr:row>
      <xdr:rowOff>80010</xdr:rowOff>
    </xdr:to>
    <xdr:sp macro="" textlink="">
      <xdr:nvSpPr>
        <xdr:cNvPr id="753" name="フローチャート : 判断 752"/>
        <xdr:cNvSpPr/>
      </xdr:nvSpPr>
      <xdr:spPr>
        <a:xfrm>
          <a:off x="21272500" y="649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71137</xdr:rowOff>
    </xdr:from>
    <xdr:ext cx="378565" cy="259045"/>
    <xdr:sp macro="" textlink="">
      <xdr:nvSpPr>
        <xdr:cNvPr id="754" name="テキスト ボックス 753"/>
        <xdr:cNvSpPr txBox="1"/>
      </xdr:nvSpPr>
      <xdr:spPr>
        <a:xfrm>
          <a:off x="21134017" y="6586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28</xdr:col>
      <xdr:colOff>314325</xdr:colOff>
      <xdr:row>32</xdr:row>
      <xdr:rowOff>33020</xdr:rowOff>
    </xdr:from>
    <xdr:to>
      <xdr:col>29</xdr:col>
      <xdr:colOff>517525</xdr:colOff>
      <xdr:row>34</xdr:row>
      <xdr:rowOff>146050</xdr:rowOff>
    </xdr:to>
    <xdr:cxnSp macro="">
      <xdr:nvCxnSpPr>
        <xdr:cNvPr id="755" name="直線コネクタ 754"/>
        <xdr:cNvCxnSpPr/>
      </xdr:nvCxnSpPr>
      <xdr:spPr>
        <a:xfrm flipV="1">
          <a:off x="19545300" y="5519420"/>
          <a:ext cx="889000" cy="45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31750</xdr:rowOff>
    </xdr:from>
    <xdr:to>
      <xdr:col>29</xdr:col>
      <xdr:colOff>568325</xdr:colOff>
      <xdr:row>38</xdr:row>
      <xdr:rowOff>133350</xdr:rowOff>
    </xdr:to>
    <xdr:sp macro="" textlink="">
      <xdr:nvSpPr>
        <xdr:cNvPr id="756" name="フローチャート : 判断 755"/>
        <xdr:cNvSpPr/>
      </xdr:nvSpPr>
      <xdr:spPr>
        <a:xfrm>
          <a:off x="20383500" y="654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124477</xdr:rowOff>
    </xdr:from>
    <xdr:ext cx="378565" cy="259045"/>
    <xdr:sp macro="" textlink="">
      <xdr:nvSpPr>
        <xdr:cNvPr id="757" name="テキスト ボックス 756"/>
        <xdr:cNvSpPr txBox="1"/>
      </xdr:nvSpPr>
      <xdr:spPr>
        <a:xfrm>
          <a:off x="20245017" y="6639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27</xdr:col>
      <xdr:colOff>111125</xdr:colOff>
      <xdr:row>34</xdr:row>
      <xdr:rowOff>123190</xdr:rowOff>
    </xdr:from>
    <xdr:to>
      <xdr:col>28</xdr:col>
      <xdr:colOff>314325</xdr:colOff>
      <xdr:row>34</xdr:row>
      <xdr:rowOff>146050</xdr:rowOff>
    </xdr:to>
    <xdr:cxnSp macro="">
      <xdr:nvCxnSpPr>
        <xdr:cNvPr id="758" name="直線コネクタ 757"/>
        <xdr:cNvCxnSpPr/>
      </xdr:nvCxnSpPr>
      <xdr:spPr>
        <a:xfrm>
          <a:off x="18656300" y="595249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81280</xdr:rowOff>
    </xdr:from>
    <xdr:to>
      <xdr:col>28</xdr:col>
      <xdr:colOff>365125</xdr:colOff>
      <xdr:row>39</xdr:row>
      <xdr:rowOff>11430</xdr:rowOff>
    </xdr:to>
    <xdr:sp macro="" textlink="">
      <xdr:nvSpPr>
        <xdr:cNvPr id="759" name="フローチャート : 判断 758"/>
        <xdr:cNvSpPr/>
      </xdr:nvSpPr>
      <xdr:spPr>
        <a:xfrm>
          <a:off x="194945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2557</xdr:rowOff>
    </xdr:from>
    <xdr:ext cx="313932" cy="259045"/>
    <xdr:sp macro="" textlink="">
      <xdr:nvSpPr>
        <xdr:cNvPr id="760" name="テキスト ボックス 759"/>
        <xdr:cNvSpPr txBox="1"/>
      </xdr:nvSpPr>
      <xdr:spPr>
        <a:xfrm>
          <a:off x="19388333" y="66891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78740</xdr:rowOff>
    </xdr:from>
    <xdr:to>
      <xdr:col>27</xdr:col>
      <xdr:colOff>161925</xdr:colOff>
      <xdr:row>39</xdr:row>
      <xdr:rowOff>8890</xdr:rowOff>
    </xdr:to>
    <xdr:sp macro="" textlink="">
      <xdr:nvSpPr>
        <xdr:cNvPr id="761" name="フローチャート : 判断 760"/>
        <xdr:cNvSpPr/>
      </xdr:nvSpPr>
      <xdr:spPr>
        <a:xfrm>
          <a:off x="186055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17</xdr:rowOff>
    </xdr:from>
    <xdr:ext cx="313932" cy="259045"/>
    <xdr:sp macro="" textlink="">
      <xdr:nvSpPr>
        <xdr:cNvPr id="762" name="テキスト ボックス 761"/>
        <xdr:cNvSpPr txBox="1"/>
      </xdr:nvSpPr>
      <xdr:spPr>
        <a:xfrm>
          <a:off x="18499333" y="66865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32</xdr:row>
      <xdr:rowOff>80010</xdr:rowOff>
    </xdr:from>
    <xdr:to>
      <xdr:col>32</xdr:col>
      <xdr:colOff>238125</xdr:colOff>
      <xdr:row>33</xdr:row>
      <xdr:rowOff>10160</xdr:rowOff>
    </xdr:to>
    <xdr:sp macro="" textlink="">
      <xdr:nvSpPr>
        <xdr:cNvPr id="768" name="円/楕円 767"/>
        <xdr:cNvSpPr/>
      </xdr:nvSpPr>
      <xdr:spPr>
        <a:xfrm>
          <a:off x="22110700" y="556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32</xdr:row>
      <xdr:rowOff>33037</xdr:rowOff>
    </xdr:from>
    <xdr:ext cx="378565" cy="259045"/>
    <xdr:sp macro="" textlink="">
      <xdr:nvSpPr>
        <xdr:cNvPr id="769" name="諸支出金該当値テキスト"/>
        <xdr:cNvSpPr txBox="1"/>
      </xdr:nvSpPr>
      <xdr:spPr>
        <a:xfrm>
          <a:off x="22212300" y="5519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30</xdr:col>
      <xdr:colOff>669925</xdr:colOff>
      <xdr:row>31</xdr:row>
      <xdr:rowOff>12700</xdr:rowOff>
    </xdr:from>
    <xdr:to>
      <xdr:col>31</xdr:col>
      <xdr:colOff>85725</xdr:colOff>
      <xdr:row>31</xdr:row>
      <xdr:rowOff>114300</xdr:rowOff>
    </xdr:to>
    <xdr:sp macro="" textlink="">
      <xdr:nvSpPr>
        <xdr:cNvPr id="770" name="円/楕円 769"/>
        <xdr:cNvSpPr/>
      </xdr:nvSpPr>
      <xdr:spPr>
        <a:xfrm>
          <a:off x="21272500" y="53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29</xdr:row>
      <xdr:rowOff>130827</xdr:rowOff>
    </xdr:from>
    <xdr:ext cx="469744" cy="259045"/>
    <xdr:sp macro="" textlink="">
      <xdr:nvSpPr>
        <xdr:cNvPr id="771" name="テキスト ボックス 770"/>
        <xdr:cNvSpPr txBox="1"/>
      </xdr:nvSpPr>
      <xdr:spPr>
        <a:xfrm>
          <a:off x="21088427" y="510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1,065</a:t>
          </a:r>
          <a:endParaRPr kumimoji="1" lang="ja-JP" altLang="en-US" sz="1000" b="1">
            <a:solidFill>
              <a:srgbClr val="FF0000"/>
            </a:solidFill>
            <a:latin typeface="ＭＳ Ｐゴシック"/>
          </a:endParaRPr>
        </a:p>
      </xdr:txBody>
    </xdr:sp>
    <xdr:clientData/>
  </xdr:oneCellAnchor>
  <xdr:twoCellAnchor>
    <xdr:from>
      <xdr:col>29</xdr:col>
      <xdr:colOff>466725</xdr:colOff>
      <xdr:row>31</xdr:row>
      <xdr:rowOff>153670</xdr:rowOff>
    </xdr:from>
    <xdr:to>
      <xdr:col>29</xdr:col>
      <xdr:colOff>568325</xdr:colOff>
      <xdr:row>32</xdr:row>
      <xdr:rowOff>83820</xdr:rowOff>
    </xdr:to>
    <xdr:sp macro="" textlink="">
      <xdr:nvSpPr>
        <xdr:cNvPr id="772" name="円/楕円 771"/>
        <xdr:cNvSpPr/>
      </xdr:nvSpPr>
      <xdr:spPr>
        <a:xfrm>
          <a:off x="20383500" y="54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30</xdr:row>
      <xdr:rowOff>100347</xdr:rowOff>
    </xdr:from>
    <xdr:ext cx="378565" cy="259045"/>
    <xdr:sp macro="" textlink="">
      <xdr:nvSpPr>
        <xdr:cNvPr id="773" name="テキスト ボックス 772"/>
        <xdr:cNvSpPr txBox="1"/>
      </xdr:nvSpPr>
      <xdr:spPr>
        <a:xfrm>
          <a:off x="20245017" y="52438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28</xdr:col>
      <xdr:colOff>263525</xdr:colOff>
      <xdr:row>34</xdr:row>
      <xdr:rowOff>95250</xdr:rowOff>
    </xdr:from>
    <xdr:to>
      <xdr:col>28</xdr:col>
      <xdr:colOff>365125</xdr:colOff>
      <xdr:row>35</xdr:row>
      <xdr:rowOff>25400</xdr:rowOff>
    </xdr:to>
    <xdr:sp macro="" textlink="">
      <xdr:nvSpPr>
        <xdr:cNvPr id="774" name="円/楕円 773"/>
        <xdr:cNvSpPr/>
      </xdr:nvSpPr>
      <xdr:spPr>
        <a:xfrm>
          <a:off x="19494500" y="592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33</xdr:row>
      <xdr:rowOff>41927</xdr:rowOff>
    </xdr:from>
    <xdr:ext cx="378565" cy="259045"/>
    <xdr:sp macro="" textlink="">
      <xdr:nvSpPr>
        <xdr:cNvPr id="775" name="テキスト ボックス 774"/>
        <xdr:cNvSpPr txBox="1"/>
      </xdr:nvSpPr>
      <xdr:spPr>
        <a:xfrm>
          <a:off x="19356017" y="56997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27</xdr:col>
      <xdr:colOff>60325</xdr:colOff>
      <xdr:row>34</xdr:row>
      <xdr:rowOff>72390</xdr:rowOff>
    </xdr:from>
    <xdr:to>
      <xdr:col>27</xdr:col>
      <xdr:colOff>161925</xdr:colOff>
      <xdr:row>35</xdr:row>
      <xdr:rowOff>2540</xdr:rowOff>
    </xdr:to>
    <xdr:sp macro="" textlink="">
      <xdr:nvSpPr>
        <xdr:cNvPr id="776" name="円/楕円 775"/>
        <xdr:cNvSpPr/>
      </xdr:nvSpPr>
      <xdr:spPr>
        <a:xfrm>
          <a:off x="18605500" y="590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33</xdr:row>
      <xdr:rowOff>19067</xdr:rowOff>
    </xdr:from>
    <xdr:ext cx="378565" cy="259045"/>
    <xdr:sp macro="" textlink="">
      <xdr:nvSpPr>
        <xdr:cNvPr id="777" name="テキスト ボックス 776"/>
        <xdr:cNvSpPr txBox="1"/>
      </xdr:nvSpPr>
      <xdr:spPr>
        <a:xfrm>
          <a:off x="18467017" y="5676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0" name="フローチャート :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2" name="フローチャート :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3" name="テキスト ボックス 802"/>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5" name="フローチャート :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6" name="テキスト ボックス 805"/>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8" name="フローチャート :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9" name="テキスト ボックス 808"/>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0" name="フローチャート :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1" name="テキスト ボックス 810"/>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7" name="円/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9" name="円/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0" name="テキスト ボックス 819"/>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1" name="円/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2" name="テキスト ボックス 821"/>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3" name="円/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4" name="テキスト ボックス 823"/>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5" name="円/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6" name="テキスト ボックス 825"/>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住民一人当たりの目的別決算額において、類似団体や全国平均と比較して、総務費、</a:t>
          </a:r>
          <a:r>
            <a:rPr kumimoji="1" lang="ja-JP" altLang="en-US" sz="1100">
              <a:solidFill>
                <a:schemeClr val="dk1"/>
              </a:solidFill>
              <a:effectLst/>
              <a:latin typeface="+mn-lt"/>
              <a:ea typeface="+mn-ea"/>
              <a:cs typeface="+mn-cs"/>
            </a:rPr>
            <a:t>民生費、</a:t>
          </a:r>
          <a:r>
            <a:rPr kumimoji="1" lang="ja-JP" altLang="ja-JP" sz="1100">
              <a:solidFill>
                <a:schemeClr val="dk1"/>
              </a:solidFill>
              <a:effectLst/>
              <a:latin typeface="+mn-lt"/>
              <a:ea typeface="+mn-ea"/>
              <a:cs typeface="+mn-cs"/>
            </a:rPr>
            <a:t>衛生費、公債費及び諸支出金が高い水準にある。</a:t>
          </a:r>
          <a:endParaRPr lang="ja-JP" altLang="ja-JP" sz="1400">
            <a:effectLst/>
          </a:endParaRPr>
        </a:p>
        <a:p>
          <a:r>
            <a:rPr kumimoji="1" lang="ja-JP" altLang="ja-JP" sz="1100">
              <a:solidFill>
                <a:schemeClr val="dk1"/>
              </a:solidFill>
              <a:effectLst/>
              <a:latin typeface="+mn-lt"/>
              <a:ea typeface="+mn-ea"/>
              <a:cs typeface="+mn-cs"/>
            </a:rPr>
            <a:t>　総務費については、平成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年度にかけて、新庁舎の建設を行ったことが主な要因となっている。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民生費については、臨時福祉給付金や介護訓練サービス給付費が増加したことが主な要因でとなっている。</a:t>
          </a:r>
          <a:endParaRPr lang="ja-JP" altLang="ja-JP" sz="1400">
            <a:effectLst/>
          </a:endParaRPr>
        </a:p>
        <a:p>
          <a:pPr rtl="0" eaLnBrk="1" fontAlgn="auto" latinLnBrk="0" hangingPunct="1"/>
          <a:r>
            <a:rPr kumimoji="1" lang="ja-JP" altLang="ja-JP" sz="1100">
              <a:solidFill>
                <a:schemeClr val="dk1"/>
              </a:solidFill>
              <a:effectLst/>
              <a:latin typeface="+mn-lt"/>
              <a:ea typeface="+mn-ea"/>
              <a:cs typeface="+mn-cs"/>
            </a:rPr>
            <a:t>　衛生費については、これまで単独で運営していたし尿処理施設の広域化に伴い、施設の建設経費に係る負担金が増加したことが主な要因である。</a:t>
          </a:r>
          <a:endParaRPr lang="ja-JP" altLang="ja-JP" sz="1400">
            <a:effectLst/>
          </a:endParaRPr>
        </a:p>
        <a:p>
          <a:pPr rtl="0" eaLnBrk="1" fontAlgn="auto" latinLnBrk="0" hangingPunct="1"/>
          <a:r>
            <a:rPr kumimoji="1" lang="ja-JP" altLang="ja-JP" sz="1100">
              <a:solidFill>
                <a:schemeClr val="dk1"/>
              </a:solidFill>
              <a:effectLst/>
              <a:latin typeface="+mn-lt"/>
              <a:ea typeface="+mn-ea"/>
              <a:cs typeface="+mn-cs"/>
            </a:rPr>
            <a:t>　公債費については、地方債残高は合併当初から比較すると</a:t>
          </a:r>
          <a:r>
            <a:rPr lang="ja-JP" altLang="ja-JP" sz="1100" b="0" i="0" baseline="0">
              <a:solidFill>
                <a:schemeClr val="dk1"/>
              </a:solidFill>
              <a:effectLst/>
              <a:latin typeface="+mn-lt"/>
              <a:ea typeface="+mn-ea"/>
              <a:cs typeface="+mn-cs"/>
            </a:rPr>
            <a:t>約</a:t>
          </a:r>
          <a:r>
            <a:rPr lang="en-US" altLang="ja-JP" sz="1100" b="0" i="0" baseline="0">
              <a:solidFill>
                <a:schemeClr val="dk1"/>
              </a:solidFill>
              <a:effectLst/>
              <a:latin typeface="+mn-lt"/>
              <a:ea typeface="+mn-ea"/>
              <a:cs typeface="+mn-cs"/>
            </a:rPr>
            <a:t>49</a:t>
          </a:r>
          <a:r>
            <a:rPr lang="ja-JP" altLang="ja-JP" sz="1100" b="0" i="0" baseline="0">
              <a:solidFill>
                <a:schemeClr val="dk1"/>
              </a:solidFill>
              <a:effectLst/>
              <a:latin typeface="+mn-lt"/>
              <a:ea typeface="+mn-ea"/>
              <a:cs typeface="+mn-cs"/>
            </a:rPr>
            <a:t>億円減少しており、結果、公債費も減少傾向にあるものの、全国や類似団体の平均等と比較すると高い水準にある。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諸支出金については、町が運営（指定管理）する旅客船事業への繰出し金によるものである。</a:t>
          </a:r>
          <a:endParaRPr lang="ja-JP" altLang="ja-JP" sz="14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愛媛県愛南町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lang="ja-JP" altLang="ja-JP" sz="1100" b="0" i="0" baseline="0">
              <a:solidFill>
                <a:schemeClr val="dk1"/>
              </a:solidFill>
              <a:effectLst/>
              <a:latin typeface="+mn-lt"/>
              <a:ea typeface="+mn-ea"/>
              <a:cs typeface="+mn-cs"/>
            </a:rPr>
            <a:t>合併特例措置の縮減・終了を見据えた財政運営に取り組んでおり、標準財政規模に占める財政調整基金残高の割合は、平成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年度以降、増加している。また、実質単年度収支についても、平成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年度は若干の赤字となっているが、ほぼ黒字を保っており、今後においても、町の規模に見合った財政運営に努める。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愛媛県愛南町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kumimoji="1" lang="ja-JP" altLang="en-US" sz="1400">
              <a:latin typeface="ＭＳ ゴシック" pitchFamily="49" charset="-128"/>
              <a:ea typeface="ＭＳ ゴシック" pitchFamily="49" charset="-128"/>
            </a:rPr>
            <a:t>　</a:t>
          </a:r>
          <a:r>
            <a:rPr lang="ja-JP" altLang="ja-JP" sz="1100" b="0" i="0" baseline="0">
              <a:solidFill>
                <a:schemeClr val="dk1"/>
              </a:solidFill>
              <a:effectLst/>
              <a:latin typeface="+mn-lt"/>
              <a:ea typeface="+mn-ea"/>
              <a:cs typeface="+mn-cs"/>
            </a:rPr>
            <a:t>各会計とも毎年度黒字を保っている。</a:t>
          </a:r>
          <a:endParaRPr lang="ja-JP" altLang="ja-JP" sz="1400">
            <a:effectLst/>
          </a:endParaRPr>
        </a:p>
        <a:p>
          <a:r>
            <a:rPr lang="ja-JP" altLang="ja-JP" sz="1100" b="0" i="0" baseline="0">
              <a:solidFill>
                <a:schemeClr val="dk1"/>
              </a:solidFill>
              <a:effectLst/>
              <a:latin typeface="+mn-lt"/>
              <a:ea typeface="+mn-ea"/>
              <a:cs typeface="+mn-cs"/>
            </a:rPr>
            <a:t>　特別会計においては独立採算の原則に立ち返った運営に努め、今後も黒字を保てるよう努める。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16677725</v>
      </c>
      <c r="BO4" s="411"/>
      <c r="BP4" s="411"/>
      <c r="BQ4" s="411"/>
      <c r="BR4" s="411"/>
      <c r="BS4" s="411"/>
      <c r="BT4" s="411"/>
      <c r="BU4" s="412"/>
      <c r="BV4" s="410">
        <v>17122513</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8.1999999999999993</v>
      </c>
      <c r="CU4" s="588"/>
      <c r="CV4" s="588"/>
      <c r="CW4" s="588"/>
      <c r="CX4" s="588"/>
      <c r="CY4" s="588"/>
      <c r="CZ4" s="588"/>
      <c r="DA4" s="589"/>
      <c r="DB4" s="587">
        <v>7.1</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15780563</v>
      </c>
      <c r="BO5" s="416"/>
      <c r="BP5" s="416"/>
      <c r="BQ5" s="416"/>
      <c r="BR5" s="416"/>
      <c r="BS5" s="416"/>
      <c r="BT5" s="416"/>
      <c r="BU5" s="417"/>
      <c r="BV5" s="415">
        <v>16171128</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88.2</v>
      </c>
      <c r="CU5" s="386"/>
      <c r="CV5" s="386"/>
      <c r="CW5" s="386"/>
      <c r="CX5" s="386"/>
      <c r="CY5" s="386"/>
      <c r="CZ5" s="386"/>
      <c r="DA5" s="387"/>
      <c r="DB5" s="385">
        <v>83.7</v>
      </c>
      <c r="DC5" s="386"/>
      <c r="DD5" s="386"/>
      <c r="DE5" s="386"/>
      <c r="DF5" s="386"/>
      <c r="DG5" s="386"/>
      <c r="DH5" s="386"/>
      <c r="DI5" s="387"/>
      <c r="DJ5" s="139"/>
      <c r="DK5" s="139"/>
      <c r="DL5" s="139"/>
      <c r="DM5" s="139"/>
      <c r="DN5" s="139"/>
      <c r="DO5" s="139"/>
    </row>
    <row r="6" spans="1:119" ht="18.75" customHeight="1">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897162</v>
      </c>
      <c r="BO6" s="416"/>
      <c r="BP6" s="416"/>
      <c r="BQ6" s="416"/>
      <c r="BR6" s="416"/>
      <c r="BS6" s="416"/>
      <c r="BT6" s="416"/>
      <c r="BU6" s="417"/>
      <c r="BV6" s="415">
        <v>951385</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91.8</v>
      </c>
      <c r="CU6" s="562"/>
      <c r="CV6" s="562"/>
      <c r="CW6" s="562"/>
      <c r="CX6" s="562"/>
      <c r="CY6" s="562"/>
      <c r="CZ6" s="562"/>
      <c r="DA6" s="563"/>
      <c r="DB6" s="561">
        <v>88</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70606</v>
      </c>
      <c r="BO7" s="416"/>
      <c r="BP7" s="416"/>
      <c r="BQ7" s="416"/>
      <c r="BR7" s="416"/>
      <c r="BS7" s="416"/>
      <c r="BT7" s="416"/>
      <c r="BU7" s="417"/>
      <c r="BV7" s="415">
        <v>206847</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10088172</v>
      </c>
      <c r="CU7" s="416"/>
      <c r="CV7" s="416"/>
      <c r="CW7" s="416"/>
      <c r="CX7" s="416"/>
      <c r="CY7" s="416"/>
      <c r="CZ7" s="416"/>
      <c r="DA7" s="417"/>
      <c r="DB7" s="415">
        <v>10430058</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826556</v>
      </c>
      <c r="BO8" s="416"/>
      <c r="BP8" s="416"/>
      <c r="BQ8" s="416"/>
      <c r="BR8" s="416"/>
      <c r="BS8" s="416"/>
      <c r="BT8" s="416"/>
      <c r="BU8" s="417"/>
      <c r="BV8" s="415">
        <v>744538</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0.23</v>
      </c>
      <c r="CU8" s="525"/>
      <c r="CV8" s="525"/>
      <c r="CW8" s="525"/>
      <c r="CX8" s="525"/>
      <c r="CY8" s="525"/>
      <c r="CZ8" s="525"/>
      <c r="DA8" s="526"/>
      <c r="DB8" s="524">
        <v>0.23</v>
      </c>
      <c r="DC8" s="525"/>
      <c r="DD8" s="525"/>
      <c r="DE8" s="525"/>
      <c r="DF8" s="525"/>
      <c r="DG8" s="525"/>
      <c r="DH8" s="525"/>
      <c r="DI8" s="526"/>
      <c r="DJ8" s="139"/>
      <c r="DK8" s="139"/>
      <c r="DL8" s="139"/>
      <c r="DM8" s="139"/>
      <c r="DN8" s="139"/>
      <c r="DO8" s="139"/>
    </row>
    <row r="9" spans="1:119" ht="18.75" customHeight="1" thickBot="1">
      <c r="A9" s="140"/>
      <c r="B9" s="550" t="s">
        <v>97</v>
      </c>
      <c r="C9" s="551"/>
      <c r="D9" s="551"/>
      <c r="E9" s="551"/>
      <c r="F9" s="551"/>
      <c r="G9" s="551"/>
      <c r="H9" s="551"/>
      <c r="I9" s="551"/>
      <c r="J9" s="551"/>
      <c r="K9" s="478"/>
      <c r="L9" s="552" t="s">
        <v>98</v>
      </c>
      <c r="M9" s="553"/>
      <c r="N9" s="553"/>
      <c r="O9" s="553"/>
      <c r="P9" s="553"/>
      <c r="Q9" s="554"/>
      <c r="R9" s="555">
        <v>21902</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79</v>
      </c>
      <c r="AV9" s="473"/>
      <c r="AW9" s="473"/>
      <c r="AX9" s="473"/>
      <c r="AY9" s="395" t="s">
        <v>101</v>
      </c>
      <c r="AZ9" s="396"/>
      <c r="BA9" s="396"/>
      <c r="BB9" s="396"/>
      <c r="BC9" s="396"/>
      <c r="BD9" s="396"/>
      <c r="BE9" s="396"/>
      <c r="BF9" s="396"/>
      <c r="BG9" s="396"/>
      <c r="BH9" s="396"/>
      <c r="BI9" s="396"/>
      <c r="BJ9" s="396"/>
      <c r="BK9" s="396"/>
      <c r="BL9" s="396"/>
      <c r="BM9" s="397"/>
      <c r="BN9" s="415">
        <v>82018</v>
      </c>
      <c r="BO9" s="416"/>
      <c r="BP9" s="416"/>
      <c r="BQ9" s="416"/>
      <c r="BR9" s="416"/>
      <c r="BS9" s="416"/>
      <c r="BT9" s="416"/>
      <c r="BU9" s="417"/>
      <c r="BV9" s="415">
        <v>239574</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20.3</v>
      </c>
      <c r="CU9" s="386"/>
      <c r="CV9" s="386"/>
      <c r="CW9" s="386"/>
      <c r="CX9" s="386"/>
      <c r="CY9" s="386"/>
      <c r="CZ9" s="386"/>
      <c r="DA9" s="387"/>
      <c r="DB9" s="385">
        <v>20.100000000000001</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103</v>
      </c>
      <c r="M10" s="389"/>
      <c r="N10" s="389"/>
      <c r="O10" s="389"/>
      <c r="P10" s="389"/>
      <c r="Q10" s="390"/>
      <c r="R10" s="391">
        <v>24061</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404800</v>
      </c>
      <c r="BO10" s="416"/>
      <c r="BP10" s="416"/>
      <c r="BQ10" s="416"/>
      <c r="BR10" s="416"/>
      <c r="BS10" s="416"/>
      <c r="BT10" s="416"/>
      <c r="BU10" s="417"/>
      <c r="BV10" s="415">
        <v>306916</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111</v>
      </c>
      <c r="AV11" s="473"/>
      <c r="AW11" s="473"/>
      <c r="AX11" s="473"/>
      <c r="AY11" s="395" t="s">
        <v>112</v>
      </c>
      <c r="AZ11" s="396"/>
      <c r="BA11" s="396"/>
      <c r="BB11" s="396"/>
      <c r="BC11" s="396"/>
      <c r="BD11" s="396"/>
      <c r="BE11" s="396"/>
      <c r="BF11" s="396"/>
      <c r="BG11" s="396"/>
      <c r="BH11" s="396"/>
      <c r="BI11" s="396"/>
      <c r="BJ11" s="396"/>
      <c r="BK11" s="396"/>
      <c r="BL11" s="396"/>
      <c r="BM11" s="397"/>
      <c r="BN11" s="415" t="s">
        <v>113</v>
      </c>
      <c r="BO11" s="416"/>
      <c r="BP11" s="416"/>
      <c r="BQ11" s="416"/>
      <c r="BR11" s="416"/>
      <c r="BS11" s="416"/>
      <c r="BT11" s="416"/>
      <c r="BU11" s="417"/>
      <c r="BV11" s="415" t="s">
        <v>113</v>
      </c>
      <c r="BW11" s="416"/>
      <c r="BX11" s="416"/>
      <c r="BY11" s="416"/>
      <c r="BZ11" s="416"/>
      <c r="CA11" s="416"/>
      <c r="CB11" s="416"/>
      <c r="CC11" s="417"/>
      <c r="CD11" s="424" t="s">
        <v>114</v>
      </c>
      <c r="CE11" s="425"/>
      <c r="CF11" s="425"/>
      <c r="CG11" s="425"/>
      <c r="CH11" s="425"/>
      <c r="CI11" s="425"/>
      <c r="CJ11" s="425"/>
      <c r="CK11" s="425"/>
      <c r="CL11" s="425"/>
      <c r="CM11" s="425"/>
      <c r="CN11" s="425"/>
      <c r="CO11" s="425"/>
      <c r="CP11" s="425"/>
      <c r="CQ11" s="425"/>
      <c r="CR11" s="425"/>
      <c r="CS11" s="426"/>
      <c r="CT11" s="524" t="s">
        <v>113</v>
      </c>
      <c r="CU11" s="525"/>
      <c r="CV11" s="525"/>
      <c r="CW11" s="525"/>
      <c r="CX11" s="525"/>
      <c r="CY11" s="525"/>
      <c r="CZ11" s="525"/>
      <c r="DA11" s="526"/>
      <c r="DB11" s="524" t="s">
        <v>113</v>
      </c>
      <c r="DC11" s="525"/>
      <c r="DD11" s="525"/>
      <c r="DE11" s="525"/>
      <c r="DF11" s="525"/>
      <c r="DG11" s="525"/>
      <c r="DH11" s="525"/>
      <c r="DI11" s="526"/>
      <c r="DJ11" s="139"/>
      <c r="DK11" s="139"/>
      <c r="DL11" s="139"/>
      <c r="DM11" s="139"/>
      <c r="DN11" s="139"/>
      <c r="DO11" s="139"/>
    </row>
    <row r="12" spans="1:119" ht="18.75" customHeight="1">
      <c r="A12" s="140"/>
      <c r="B12" s="527" t="s">
        <v>115</v>
      </c>
      <c r="C12" s="528"/>
      <c r="D12" s="528"/>
      <c r="E12" s="528"/>
      <c r="F12" s="528"/>
      <c r="G12" s="528"/>
      <c r="H12" s="528"/>
      <c r="I12" s="528"/>
      <c r="J12" s="528"/>
      <c r="K12" s="529"/>
      <c r="L12" s="536" t="s">
        <v>116</v>
      </c>
      <c r="M12" s="537"/>
      <c r="N12" s="537"/>
      <c r="O12" s="537"/>
      <c r="P12" s="537"/>
      <c r="Q12" s="538"/>
      <c r="R12" s="539">
        <v>22570</v>
      </c>
      <c r="S12" s="540"/>
      <c r="T12" s="540"/>
      <c r="U12" s="540"/>
      <c r="V12" s="541"/>
      <c r="W12" s="542" t="s">
        <v>1</v>
      </c>
      <c r="X12" s="473"/>
      <c r="Y12" s="473"/>
      <c r="Z12" s="473"/>
      <c r="AA12" s="473"/>
      <c r="AB12" s="543"/>
      <c r="AC12" s="472" t="s">
        <v>117</v>
      </c>
      <c r="AD12" s="473"/>
      <c r="AE12" s="473"/>
      <c r="AF12" s="473"/>
      <c r="AG12" s="543"/>
      <c r="AH12" s="472" t="s">
        <v>118</v>
      </c>
      <c r="AI12" s="473"/>
      <c r="AJ12" s="473"/>
      <c r="AK12" s="473"/>
      <c r="AL12" s="544"/>
      <c r="AM12" s="484" t="s">
        <v>119</v>
      </c>
      <c r="AN12" s="389"/>
      <c r="AO12" s="389"/>
      <c r="AP12" s="389"/>
      <c r="AQ12" s="389"/>
      <c r="AR12" s="389"/>
      <c r="AS12" s="389"/>
      <c r="AT12" s="390"/>
      <c r="AU12" s="472" t="s">
        <v>120</v>
      </c>
      <c r="AV12" s="473"/>
      <c r="AW12" s="473"/>
      <c r="AX12" s="473"/>
      <c r="AY12" s="395" t="s">
        <v>121</v>
      </c>
      <c r="AZ12" s="396"/>
      <c r="BA12" s="396"/>
      <c r="BB12" s="396"/>
      <c r="BC12" s="396"/>
      <c r="BD12" s="396"/>
      <c r="BE12" s="396"/>
      <c r="BF12" s="396"/>
      <c r="BG12" s="396"/>
      <c r="BH12" s="396"/>
      <c r="BI12" s="396"/>
      <c r="BJ12" s="396"/>
      <c r="BK12" s="396"/>
      <c r="BL12" s="396"/>
      <c r="BM12" s="397"/>
      <c r="BN12" s="415" t="s">
        <v>122</v>
      </c>
      <c r="BO12" s="416"/>
      <c r="BP12" s="416"/>
      <c r="BQ12" s="416"/>
      <c r="BR12" s="416"/>
      <c r="BS12" s="416"/>
      <c r="BT12" s="416"/>
      <c r="BU12" s="417"/>
      <c r="BV12" s="415" t="s">
        <v>122</v>
      </c>
      <c r="BW12" s="416"/>
      <c r="BX12" s="416"/>
      <c r="BY12" s="416"/>
      <c r="BZ12" s="416"/>
      <c r="CA12" s="416"/>
      <c r="CB12" s="416"/>
      <c r="CC12" s="417"/>
      <c r="CD12" s="424" t="s">
        <v>123</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124</v>
      </c>
      <c r="N13" s="514"/>
      <c r="O13" s="514"/>
      <c r="P13" s="514"/>
      <c r="Q13" s="515"/>
      <c r="R13" s="516">
        <v>22476</v>
      </c>
      <c r="S13" s="517"/>
      <c r="T13" s="517"/>
      <c r="U13" s="517"/>
      <c r="V13" s="518"/>
      <c r="W13" s="504" t="s">
        <v>125</v>
      </c>
      <c r="X13" s="428"/>
      <c r="Y13" s="428"/>
      <c r="Z13" s="428"/>
      <c r="AA13" s="428"/>
      <c r="AB13" s="429"/>
      <c r="AC13" s="391">
        <v>1998</v>
      </c>
      <c r="AD13" s="392"/>
      <c r="AE13" s="392"/>
      <c r="AF13" s="392"/>
      <c r="AG13" s="393"/>
      <c r="AH13" s="391">
        <v>2165</v>
      </c>
      <c r="AI13" s="392"/>
      <c r="AJ13" s="392"/>
      <c r="AK13" s="392"/>
      <c r="AL13" s="394"/>
      <c r="AM13" s="484" t="s">
        <v>126</v>
      </c>
      <c r="AN13" s="389"/>
      <c r="AO13" s="389"/>
      <c r="AP13" s="389"/>
      <c r="AQ13" s="389"/>
      <c r="AR13" s="389"/>
      <c r="AS13" s="389"/>
      <c r="AT13" s="390"/>
      <c r="AU13" s="472" t="s">
        <v>127</v>
      </c>
      <c r="AV13" s="473"/>
      <c r="AW13" s="473"/>
      <c r="AX13" s="473"/>
      <c r="AY13" s="395" t="s">
        <v>128</v>
      </c>
      <c r="AZ13" s="396"/>
      <c r="BA13" s="396"/>
      <c r="BB13" s="396"/>
      <c r="BC13" s="396"/>
      <c r="BD13" s="396"/>
      <c r="BE13" s="396"/>
      <c r="BF13" s="396"/>
      <c r="BG13" s="396"/>
      <c r="BH13" s="396"/>
      <c r="BI13" s="396"/>
      <c r="BJ13" s="396"/>
      <c r="BK13" s="396"/>
      <c r="BL13" s="396"/>
      <c r="BM13" s="397"/>
      <c r="BN13" s="415">
        <v>486818</v>
      </c>
      <c r="BO13" s="416"/>
      <c r="BP13" s="416"/>
      <c r="BQ13" s="416"/>
      <c r="BR13" s="416"/>
      <c r="BS13" s="416"/>
      <c r="BT13" s="416"/>
      <c r="BU13" s="417"/>
      <c r="BV13" s="415">
        <v>546490</v>
      </c>
      <c r="BW13" s="416"/>
      <c r="BX13" s="416"/>
      <c r="BY13" s="416"/>
      <c r="BZ13" s="416"/>
      <c r="CA13" s="416"/>
      <c r="CB13" s="416"/>
      <c r="CC13" s="417"/>
      <c r="CD13" s="424" t="s">
        <v>129</v>
      </c>
      <c r="CE13" s="425"/>
      <c r="CF13" s="425"/>
      <c r="CG13" s="425"/>
      <c r="CH13" s="425"/>
      <c r="CI13" s="425"/>
      <c r="CJ13" s="425"/>
      <c r="CK13" s="425"/>
      <c r="CL13" s="425"/>
      <c r="CM13" s="425"/>
      <c r="CN13" s="425"/>
      <c r="CO13" s="425"/>
      <c r="CP13" s="425"/>
      <c r="CQ13" s="425"/>
      <c r="CR13" s="425"/>
      <c r="CS13" s="426"/>
      <c r="CT13" s="385">
        <v>6.3</v>
      </c>
      <c r="CU13" s="386"/>
      <c r="CV13" s="386"/>
      <c r="CW13" s="386"/>
      <c r="CX13" s="386"/>
      <c r="CY13" s="386"/>
      <c r="CZ13" s="386"/>
      <c r="DA13" s="387"/>
      <c r="DB13" s="385">
        <v>7.5</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130</v>
      </c>
      <c r="M14" s="545"/>
      <c r="N14" s="545"/>
      <c r="O14" s="545"/>
      <c r="P14" s="545"/>
      <c r="Q14" s="546"/>
      <c r="R14" s="516">
        <v>23106</v>
      </c>
      <c r="S14" s="517"/>
      <c r="T14" s="517"/>
      <c r="U14" s="517"/>
      <c r="V14" s="518"/>
      <c r="W14" s="519"/>
      <c r="X14" s="431"/>
      <c r="Y14" s="431"/>
      <c r="Z14" s="431"/>
      <c r="AA14" s="431"/>
      <c r="AB14" s="432"/>
      <c r="AC14" s="509">
        <v>21.1</v>
      </c>
      <c r="AD14" s="510"/>
      <c r="AE14" s="510"/>
      <c r="AF14" s="510"/>
      <c r="AG14" s="511"/>
      <c r="AH14" s="509">
        <v>21.2</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131</v>
      </c>
      <c r="CE14" s="422"/>
      <c r="CF14" s="422"/>
      <c r="CG14" s="422"/>
      <c r="CH14" s="422"/>
      <c r="CI14" s="422"/>
      <c r="CJ14" s="422"/>
      <c r="CK14" s="422"/>
      <c r="CL14" s="422"/>
      <c r="CM14" s="422"/>
      <c r="CN14" s="422"/>
      <c r="CO14" s="422"/>
      <c r="CP14" s="422"/>
      <c r="CQ14" s="422"/>
      <c r="CR14" s="422"/>
      <c r="CS14" s="423"/>
      <c r="CT14" s="520">
        <v>9.5</v>
      </c>
      <c r="CU14" s="488"/>
      <c r="CV14" s="488"/>
      <c r="CW14" s="488"/>
      <c r="CX14" s="488"/>
      <c r="CY14" s="488"/>
      <c r="CZ14" s="488"/>
      <c r="DA14" s="489"/>
      <c r="DB14" s="520">
        <v>14</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124</v>
      </c>
      <c r="N15" s="514"/>
      <c r="O15" s="514"/>
      <c r="P15" s="514"/>
      <c r="Q15" s="515"/>
      <c r="R15" s="516">
        <v>23018</v>
      </c>
      <c r="S15" s="517"/>
      <c r="T15" s="517"/>
      <c r="U15" s="517"/>
      <c r="V15" s="518"/>
      <c r="W15" s="504" t="s">
        <v>132</v>
      </c>
      <c r="X15" s="428"/>
      <c r="Y15" s="428"/>
      <c r="Z15" s="428"/>
      <c r="AA15" s="428"/>
      <c r="AB15" s="429"/>
      <c r="AC15" s="391">
        <v>1365</v>
      </c>
      <c r="AD15" s="392"/>
      <c r="AE15" s="392"/>
      <c r="AF15" s="392"/>
      <c r="AG15" s="393"/>
      <c r="AH15" s="391">
        <v>1426</v>
      </c>
      <c r="AI15" s="392"/>
      <c r="AJ15" s="392"/>
      <c r="AK15" s="392"/>
      <c r="AL15" s="394"/>
      <c r="AM15" s="484"/>
      <c r="AN15" s="389"/>
      <c r="AO15" s="389"/>
      <c r="AP15" s="389"/>
      <c r="AQ15" s="389"/>
      <c r="AR15" s="389"/>
      <c r="AS15" s="389"/>
      <c r="AT15" s="390"/>
      <c r="AU15" s="472"/>
      <c r="AV15" s="473"/>
      <c r="AW15" s="473"/>
      <c r="AX15" s="473"/>
      <c r="AY15" s="407" t="s">
        <v>133</v>
      </c>
      <c r="AZ15" s="408"/>
      <c r="BA15" s="408"/>
      <c r="BB15" s="408"/>
      <c r="BC15" s="408"/>
      <c r="BD15" s="408"/>
      <c r="BE15" s="408"/>
      <c r="BF15" s="408"/>
      <c r="BG15" s="408"/>
      <c r="BH15" s="408"/>
      <c r="BI15" s="408"/>
      <c r="BJ15" s="408"/>
      <c r="BK15" s="408"/>
      <c r="BL15" s="408"/>
      <c r="BM15" s="409"/>
      <c r="BN15" s="410">
        <v>1869517</v>
      </c>
      <c r="BO15" s="411"/>
      <c r="BP15" s="411"/>
      <c r="BQ15" s="411"/>
      <c r="BR15" s="411"/>
      <c r="BS15" s="411"/>
      <c r="BT15" s="411"/>
      <c r="BU15" s="412"/>
      <c r="BV15" s="410">
        <v>1848354</v>
      </c>
      <c r="BW15" s="411"/>
      <c r="BX15" s="411"/>
      <c r="BY15" s="411"/>
      <c r="BZ15" s="411"/>
      <c r="CA15" s="411"/>
      <c r="CB15" s="411"/>
      <c r="CC15" s="412"/>
      <c r="CD15" s="521" t="s">
        <v>134</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135</v>
      </c>
      <c r="M16" s="507"/>
      <c r="N16" s="507"/>
      <c r="O16" s="507"/>
      <c r="P16" s="507"/>
      <c r="Q16" s="508"/>
      <c r="R16" s="501" t="s">
        <v>136</v>
      </c>
      <c r="S16" s="502"/>
      <c r="T16" s="502"/>
      <c r="U16" s="502"/>
      <c r="V16" s="503"/>
      <c r="W16" s="519"/>
      <c r="X16" s="431"/>
      <c r="Y16" s="431"/>
      <c r="Z16" s="431"/>
      <c r="AA16" s="431"/>
      <c r="AB16" s="432"/>
      <c r="AC16" s="509">
        <v>14.4</v>
      </c>
      <c r="AD16" s="510"/>
      <c r="AE16" s="510"/>
      <c r="AF16" s="510"/>
      <c r="AG16" s="511"/>
      <c r="AH16" s="509">
        <v>14</v>
      </c>
      <c r="AI16" s="510"/>
      <c r="AJ16" s="510"/>
      <c r="AK16" s="510"/>
      <c r="AL16" s="512"/>
      <c r="AM16" s="484"/>
      <c r="AN16" s="389"/>
      <c r="AO16" s="389"/>
      <c r="AP16" s="389"/>
      <c r="AQ16" s="389"/>
      <c r="AR16" s="389"/>
      <c r="AS16" s="389"/>
      <c r="AT16" s="390"/>
      <c r="AU16" s="472"/>
      <c r="AV16" s="473"/>
      <c r="AW16" s="473"/>
      <c r="AX16" s="473"/>
      <c r="AY16" s="395" t="s">
        <v>137</v>
      </c>
      <c r="AZ16" s="396"/>
      <c r="BA16" s="396"/>
      <c r="BB16" s="396"/>
      <c r="BC16" s="396"/>
      <c r="BD16" s="396"/>
      <c r="BE16" s="396"/>
      <c r="BF16" s="396"/>
      <c r="BG16" s="396"/>
      <c r="BH16" s="396"/>
      <c r="BI16" s="396"/>
      <c r="BJ16" s="396"/>
      <c r="BK16" s="396"/>
      <c r="BL16" s="396"/>
      <c r="BM16" s="397"/>
      <c r="BN16" s="415">
        <v>8425678</v>
      </c>
      <c r="BO16" s="416"/>
      <c r="BP16" s="416"/>
      <c r="BQ16" s="416"/>
      <c r="BR16" s="416"/>
      <c r="BS16" s="416"/>
      <c r="BT16" s="416"/>
      <c r="BU16" s="417"/>
      <c r="BV16" s="415">
        <v>8129095</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138</v>
      </c>
      <c r="N17" s="499"/>
      <c r="O17" s="499"/>
      <c r="P17" s="499"/>
      <c r="Q17" s="500"/>
      <c r="R17" s="501" t="s">
        <v>139</v>
      </c>
      <c r="S17" s="502"/>
      <c r="T17" s="502"/>
      <c r="U17" s="502"/>
      <c r="V17" s="503"/>
      <c r="W17" s="504" t="s">
        <v>140</v>
      </c>
      <c r="X17" s="428"/>
      <c r="Y17" s="428"/>
      <c r="Z17" s="428"/>
      <c r="AA17" s="428"/>
      <c r="AB17" s="429"/>
      <c r="AC17" s="391">
        <v>6114</v>
      </c>
      <c r="AD17" s="392"/>
      <c r="AE17" s="392"/>
      <c r="AF17" s="392"/>
      <c r="AG17" s="393"/>
      <c r="AH17" s="391">
        <v>6601</v>
      </c>
      <c r="AI17" s="392"/>
      <c r="AJ17" s="392"/>
      <c r="AK17" s="392"/>
      <c r="AL17" s="394"/>
      <c r="AM17" s="484"/>
      <c r="AN17" s="389"/>
      <c r="AO17" s="389"/>
      <c r="AP17" s="389"/>
      <c r="AQ17" s="389"/>
      <c r="AR17" s="389"/>
      <c r="AS17" s="389"/>
      <c r="AT17" s="390"/>
      <c r="AU17" s="472"/>
      <c r="AV17" s="473"/>
      <c r="AW17" s="473"/>
      <c r="AX17" s="473"/>
      <c r="AY17" s="395" t="s">
        <v>141</v>
      </c>
      <c r="AZ17" s="396"/>
      <c r="BA17" s="396"/>
      <c r="BB17" s="396"/>
      <c r="BC17" s="396"/>
      <c r="BD17" s="396"/>
      <c r="BE17" s="396"/>
      <c r="BF17" s="396"/>
      <c r="BG17" s="396"/>
      <c r="BH17" s="396"/>
      <c r="BI17" s="396"/>
      <c r="BJ17" s="396"/>
      <c r="BK17" s="396"/>
      <c r="BL17" s="396"/>
      <c r="BM17" s="397"/>
      <c r="BN17" s="415">
        <v>2334114</v>
      </c>
      <c r="BO17" s="416"/>
      <c r="BP17" s="416"/>
      <c r="BQ17" s="416"/>
      <c r="BR17" s="416"/>
      <c r="BS17" s="416"/>
      <c r="BT17" s="416"/>
      <c r="BU17" s="417"/>
      <c r="BV17" s="415">
        <v>2308874</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142</v>
      </c>
      <c r="C18" s="478"/>
      <c r="D18" s="478"/>
      <c r="E18" s="479"/>
      <c r="F18" s="479"/>
      <c r="G18" s="479"/>
      <c r="H18" s="479"/>
      <c r="I18" s="479"/>
      <c r="J18" s="479"/>
      <c r="K18" s="479"/>
      <c r="L18" s="480">
        <v>238.99</v>
      </c>
      <c r="M18" s="480"/>
      <c r="N18" s="480"/>
      <c r="O18" s="480"/>
      <c r="P18" s="480"/>
      <c r="Q18" s="480"/>
      <c r="R18" s="481"/>
      <c r="S18" s="481"/>
      <c r="T18" s="481"/>
      <c r="U18" s="481"/>
      <c r="V18" s="482"/>
      <c r="W18" s="496"/>
      <c r="X18" s="497"/>
      <c r="Y18" s="497"/>
      <c r="Z18" s="497"/>
      <c r="AA18" s="497"/>
      <c r="AB18" s="505"/>
      <c r="AC18" s="379">
        <v>64.5</v>
      </c>
      <c r="AD18" s="380"/>
      <c r="AE18" s="380"/>
      <c r="AF18" s="380"/>
      <c r="AG18" s="483"/>
      <c r="AH18" s="379">
        <v>64.8</v>
      </c>
      <c r="AI18" s="380"/>
      <c r="AJ18" s="380"/>
      <c r="AK18" s="380"/>
      <c r="AL18" s="381"/>
      <c r="AM18" s="484"/>
      <c r="AN18" s="389"/>
      <c r="AO18" s="389"/>
      <c r="AP18" s="389"/>
      <c r="AQ18" s="389"/>
      <c r="AR18" s="389"/>
      <c r="AS18" s="389"/>
      <c r="AT18" s="390"/>
      <c r="AU18" s="472"/>
      <c r="AV18" s="473"/>
      <c r="AW18" s="473"/>
      <c r="AX18" s="473"/>
      <c r="AY18" s="395" t="s">
        <v>143</v>
      </c>
      <c r="AZ18" s="396"/>
      <c r="BA18" s="396"/>
      <c r="BB18" s="396"/>
      <c r="BC18" s="396"/>
      <c r="BD18" s="396"/>
      <c r="BE18" s="396"/>
      <c r="BF18" s="396"/>
      <c r="BG18" s="396"/>
      <c r="BH18" s="396"/>
      <c r="BI18" s="396"/>
      <c r="BJ18" s="396"/>
      <c r="BK18" s="396"/>
      <c r="BL18" s="396"/>
      <c r="BM18" s="397"/>
      <c r="BN18" s="415">
        <v>8924761</v>
      </c>
      <c r="BO18" s="416"/>
      <c r="BP18" s="416"/>
      <c r="BQ18" s="416"/>
      <c r="BR18" s="416"/>
      <c r="BS18" s="416"/>
      <c r="BT18" s="416"/>
      <c r="BU18" s="417"/>
      <c r="BV18" s="415">
        <v>8808409</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144</v>
      </c>
      <c r="C19" s="478"/>
      <c r="D19" s="478"/>
      <c r="E19" s="479"/>
      <c r="F19" s="479"/>
      <c r="G19" s="479"/>
      <c r="H19" s="479"/>
      <c r="I19" s="479"/>
      <c r="J19" s="479"/>
      <c r="K19" s="479"/>
      <c r="L19" s="485">
        <v>92</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145</v>
      </c>
      <c r="AZ19" s="396"/>
      <c r="BA19" s="396"/>
      <c r="BB19" s="396"/>
      <c r="BC19" s="396"/>
      <c r="BD19" s="396"/>
      <c r="BE19" s="396"/>
      <c r="BF19" s="396"/>
      <c r="BG19" s="396"/>
      <c r="BH19" s="396"/>
      <c r="BI19" s="396"/>
      <c r="BJ19" s="396"/>
      <c r="BK19" s="396"/>
      <c r="BL19" s="396"/>
      <c r="BM19" s="397"/>
      <c r="BN19" s="415">
        <v>11711988</v>
      </c>
      <c r="BO19" s="416"/>
      <c r="BP19" s="416"/>
      <c r="BQ19" s="416"/>
      <c r="BR19" s="416"/>
      <c r="BS19" s="416"/>
      <c r="BT19" s="416"/>
      <c r="BU19" s="417"/>
      <c r="BV19" s="415">
        <v>11914568</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146</v>
      </c>
      <c r="C20" s="478"/>
      <c r="D20" s="478"/>
      <c r="E20" s="479"/>
      <c r="F20" s="479"/>
      <c r="G20" s="479"/>
      <c r="H20" s="479"/>
      <c r="I20" s="479"/>
      <c r="J20" s="479"/>
      <c r="K20" s="479"/>
      <c r="L20" s="485">
        <v>9410</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147</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148</v>
      </c>
      <c r="C22" s="445"/>
      <c r="D22" s="446"/>
      <c r="E22" s="453" t="s">
        <v>1</v>
      </c>
      <c r="F22" s="428"/>
      <c r="G22" s="428"/>
      <c r="H22" s="428"/>
      <c r="I22" s="428"/>
      <c r="J22" s="428"/>
      <c r="K22" s="429"/>
      <c r="L22" s="453" t="s">
        <v>149</v>
      </c>
      <c r="M22" s="428"/>
      <c r="N22" s="428"/>
      <c r="O22" s="428"/>
      <c r="P22" s="429"/>
      <c r="Q22" s="438" t="s">
        <v>150</v>
      </c>
      <c r="R22" s="439"/>
      <c r="S22" s="439"/>
      <c r="T22" s="439"/>
      <c r="U22" s="439"/>
      <c r="V22" s="454"/>
      <c r="W22" s="456" t="s">
        <v>151</v>
      </c>
      <c r="X22" s="445"/>
      <c r="Y22" s="446"/>
      <c r="Z22" s="453" t="s">
        <v>1</v>
      </c>
      <c r="AA22" s="428"/>
      <c r="AB22" s="428"/>
      <c r="AC22" s="428"/>
      <c r="AD22" s="428"/>
      <c r="AE22" s="428"/>
      <c r="AF22" s="428"/>
      <c r="AG22" s="429"/>
      <c r="AH22" s="427" t="s">
        <v>152</v>
      </c>
      <c r="AI22" s="428"/>
      <c r="AJ22" s="428"/>
      <c r="AK22" s="428"/>
      <c r="AL22" s="429"/>
      <c r="AM22" s="427" t="s">
        <v>153</v>
      </c>
      <c r="AN22" s="433"/>
      <c r="AO22" s="433"/>
      <c r="AP22" s="433"/>
      <c r="AQ22" s="433"/>
      <c r="AR22" s="434"/>
      <c r="AS22" s="438" t="s">
        <v>150</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154</v>
      </c>
      <c r="AZ23" s="408"/>
      <c r="BA23" s="408"/>
      <c r="BB23" s="408"/>
      <c r="BC23" s="408"/>
      <c r="BD23" s="408"/>
      <c r="BE23" s="408"/>
      <c r="BF23" s="408"/>
      <c r="BG23" s="408"/>
      <c r="BH23" s="408"/>
      <c r="BI23" s="408"/>
      <c r="BJ23" s="408"/>
      <c r="BK23" s="408"/>
      <c r="BL23" s="408"/>
      <c r="BM23" s="409"/>
      <c r="BN23" s="415">
        <v>21865287</v>
      </c>
      <c r="BO23" s="416"/>
      <c r="BP23" s="416"/>
      <c r="BQ23" s="416"/>
      <c r="BR23" s="416"/>
      <c r="BS23" s="416"/>
      <c r="BT23" s="416"/>
      <c r="BU23" s="417"/>
      <c r="BV23" s="415">
        <v>21784113</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155</v>
      </c>
      <c r="F24" s="389"/>
      <c r="G24" s="389"/>
      <c r="H24" s="389"/>
      <c r="I24" s="389"/>
      <c r="J24" s="389"/>
      <c r="K24" s="390"/>
      <c r="L24" s="391">
        <v>1</v>
      </c>
      <c r="M24" s="392"/>
      <c r="N24" s="392"/>
      <c r="O24" s="392"/>
      <c r="P24" s="393"/>
      <c r="Q24" s="391">
        <v>7700</v>
      </c>
      <c r="R24" s="392"/>
      <c r="S24" s="392"/>
      <c r="T24" s="392"/>
      <c r="U24" s="392"/>
      <c r="V24" s="393"/>
      <c r="W24" s="457"/>
      <c r="X24" s="448"/>
      <c r="Y24" s="449"/>
      <c r="Z24" s="388" t="s">
        <v>156</v>
      </c>
      <c r="AA24" s="389"/>
      <c r="AB24" s="389"/>
      <c r="AC24" s="389"/>
      <c r="AD24" s="389"/>
      <c r="AE24" s="389"/>
      <c r="AF24" s="389"/>
      <c r="AG24" s="390"/>
      <c r="AH24" s="391">
        <v>354</v>
      </c>
      <c r="AI24" s="392"/>
      <c r="AJ24" s="392"/>
      <c r="AK24" s="392"/>
      <c r="AL24" s="393"/>
      <c r="AM24" s="391">
        <v>1034742</v>
      </c>
      <c r="AN24" s="392"/>
      <c r="AO24" s="392"/>
      <c r="AP24" s="392"/>
      <c r="AQ24" s="392"/>
      <c r="AR24" s="393"/>
      <c r="AS24" s="391">
        <v>2923</v>
      </c>
      <c r="AT24" s="392"/>
      <c r="AU24" s="392"/>
      <c r="AV24" s="392"/>
      <c r="AW24" s="392"/>
      <c r="AX24" s="394"/>
      <c r="AY24" s="382" t="s">
        <v>157</v>
      </c>
      <c r="AZ24" s="383"/>
      <c r="BA24" s="383"/>
      <c r="BB24" s="383"/>
      <c r="BC24" s="383"/>
      <c r="BD24" s="383"/>
      <c r="BE24" s="383"/>
      <c r="BF24" s="383"/>
      <c r="BG24" s="383"/>
      <c r="BH24" s="383"/>
      <c r="BI24" s="383"/>
      <c r="BJ24" s="383"/>
      <c r="BK24" s="383"/>
      <c r="BL24" s="383"/>
      <c r="BM24" s="384"/>
      <c r="BN24" s="415">
        <v>15895021</v>
      </c>
      <c r="BO24" s="416"/>
      <c r="BP24" s="416"/>
      <c r="BQ24" s="416"/>
      <c r="BR24" s="416"/>
      <c r="BS24" s="416"/>
      <c r="BT24" s="416"/>
      <c r="BU24" s="417"/>
      <c r="BV24" s="415">
        <v>15671909</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158</v>
      </c>
      <c r="F25" s="389"/>
      <c r="G25" s="389"/>
      <c r="H25" s="389"/>
      <c r="I25" s="389"/>
      <c r="J25" s="389"/>
      <c r="K25" s="390"/>
      <c r="L25" s="391">
        <v>1</v>
      </c>
      <c r="M25" s="392"/>
      <c r="N25" s="392"/>
      <c r="O25" s="392"/>
      <c r="P25" s="393"/>
      <c r="Q25" s="391">
        <v>6250</v>
      </c>
      <c r="R25" s="392"/>
      <c r="S25" s="392"/>
      <c r="T25" s="392"/>
      <c r="U25" s="392"/>
      <c r="V25" s="393"/>
      <c r="W25" s="457"/>
      <c r="X25" s="448"/>
      <c r="Y25" s="449"/>
      <c r="Z25" s="388" t="s">
        <v>159</v>
      </c>
      <c r="AA25" s="389"/>
      <c r="AB25" s="389"/>
      <c r="AC25" s="389"/>
      <c r="AD25" s="389"/>
      <c r="AE25" s="389"/>
      <c r="AF25" s="389"/>
      <c r="AG25" s="390"/>
      <c r="AH25" s="391">
        <v>41</v>
      </c>
      <c r="AI25" s="392"/>
      <c r="AJ25" s="392"/>
      <c r="AK25" s="392"/>
      <c r="AL25" s="393"/>
      <c r="AM25" s="391">
        <v>103853</v>
      </c>
      <c r="AN25" s="392"/>
      <c r="AO25" s="392"/>
      <c r="AP25" s="392"/>
      <c r="AQ25" s="392"/>
      <c r="AR25" s="393"/>
      <c r="AS25" s="391">
        <v>2533</v>
      </c>
      <c r="AT25" s="392"/>
      <c r="AU25" s="392"/>
      <c r="AV25" s="392"/>
      <c r="AW25" s="392"/>
      <c r="AX25" s="394"/>
      <c r="AY25" s="407" t="s">
        <v>160</v>
      </c>
      <c r="AZ25" s="408"/>
      <c r="BA25" s="408"/>
      <c r="BB25" s="408"/>
      <c r="BC25" s="408"/>
      <c r="BD25" s="408"/>
      <c r="BE25" s="408"/>
      <c r="BF25" s="408"/>
      <c r="BG25" s="408"/>
      <c r="BH25" s="408"/>
      <c r="BI25" s="408"/>
      <c r="BJ25" s="408"/>
      <c r="BK25" s="408"/>
      <c r="BL25" s="408"/>
      <c r="BM25" s="409"/>
      <c r="BN25" s="410">
        <v>943250</v>
      </c>
      <c r="BO25" s="411"/>
      <c r="BP25" s="411"/>
      <c r="BQ25" s="411"/>
      <c r="BR25" s="411"/>
      <c r="BS25" s="411"/>
      <c r="BT25" s="411"/>
      <c r="BU25" s="412"/>
      <c r="BV25" s="410">
        <v>585068</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161</v>
      </c>
      <c r="F26" s="389"/>
      <c r="G26" s="389"/>
      <c r="H26" s="389"/>
      <c r="I26" s="389"/>
      <c r="J26" s="389"/>
      <c r="K26" s="390"/>
      <c r="L26" s="391">
        <v>1</v>
      </c>
      <c r="M26" s="392"/>
      <c r="N26" s="392"/>
      <c r="O26" s="392"/>
      <c r="P26" s="393"/>
      <c r="Q26" s="391">
        <v>5700</v>
      </c>
      <c r="R26" s="392"/>
      <c r="S26" s="392"/>
      <c r="T26" s="392"/>
      <c r="U26" s="392"/>
      <c r="V26" s="393"/>
      <c r="W26" s="457"/>
      <c r="X26" s="448"/>
      <c r="Y26" s="449"/>
      <c r="Z26" s="388" t="s">
        <v>162</v>
      </c>
      <c r="AA26" s="470"/>
      <c r="AB26" s="470"/>
      <c r="AC26" s="470"/>
      <c r="AD26" s="470"/>
      <c r="AE26" s="470"/>
      <c r="AF26" s="470"/>
      <c r="AG26" s="471"/>
      <c r="AH26" s="391">
        <v>18</v>
      </c>
      <c r="AI26" s="392"/>
      <c r="AJ26" s="392"/>
      <c r="AK26" s="392"/>
      <c r="AL26" s="393"/>
      <c r="AM26" s="391">
        <v>47592</v>
      </c>
      <c r="AN26" s="392"/>
      <c r="AO26" s="392"/>
      <c r="AP26" s="392"/>
      <c r="AQ26" s="392"/>
      <c r="AR26" s="393"/>
      <c r="AS26" s="391">
        <v>2644</v>
      </c>
      <c r="AT26" s="392"/>
      <c r="AU26" s="392"/>
      <c r="AV26" s="392"/>
      <c r="AW26" s="392"/>
      <c r="AX26" s="394"/>
      <c r="AY26" s="424" t="s">
        <v>163</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164</v>
      </c>
      <c r="F27" s="389"/>
      <c r="G27" s="389"/>
      <c r="H27" s="389"/>
      <c r="I27" s="389"/>
      <c r="J27" s="389"/>
      <c r="K27" s="390"/>
      <c r="L27" s="391">
        <v>1</v>
      </c>
      <c r="M27" s="392"/>
      <c r="N27" s="392"/>
      <c r="O27" s="392"/>
      <c r="P27" s="393"/>
      <c r="Q27" s="391">
        <v>2860</v>
      </c>
      <c r="R27" s="392"/>
      <c r="S27" s="392"/>
      <c r="T27" s="392"/>
      <c r="U27" s="392"/>
      <c r="V27" s="393"/>
      <c r="W27" s="457"/>
      <c r="X27" s="448"/>
      <c r="Y27" s="449"/>
      <c r="Z27" s="388" t="s">
        <v>165</v>
      </c>
      <c r="AA27" s="389"/>
      <c r="AB27" s="389"/>
      <c r="AC27" s="389"/>
      <c r="AD27" s="389"/>
      <c r="AE27" s="389"/>
      <c r="AF27" s="389"/>
      <c r="AG27" s="390"/>
      <c r="AH27" s="391">
        <v>4</v>
      </c>
      <c r="AI27" s="392"/>
      <c r="AJ27" s="392"/>
      <c r="AK27" s="392"/>
      <c r="AL27" s="393"/>
      <c r="AM27" s="391">
        <v>13255</v>
      </c>
      <c r="AN27" s="392"/>
      <c r="AO27" s="392"/>
      <c r="AP27" s="392"/>
      <c r="AQ27" s="392"/>
      <c r="AR27" s="393"/>
      <c r="AS27" s="391">
        <v>3314</v>
      </c>
      <c r="AT27" s="392"/>
      <c r="AU27" s="392"/>
      <c r="AV27" s="392"/>
      <c r="AW27" s="392"/>
      <c r="AX27" s="394"/>
      <c r="AY27" s="421" t="s">
        <v>166</v>
      </c>
      <c r="AZ27" s="422"/>
      <c r="BA27" s="422"/>
      <c r="BB27" s="422"/>
      <c r="BC27" s="422"/>
      <c r="BD27" s="422"/>
      <c r="BE27" s="422"/>
      <c r="BF27" s="422"/>
      <c r="BG27" s="422"/>
      <c r="BH27" s="422"/>
      <c r="BI27" s="422"/>
      <c r="BJ27" s="422"/>
      <c r="BK27" s="422"/>
      <c r="BL27" s="422"/>
      <c r="BM27" s="423"/>
      <c r="BN27" s="418">
        <v>102454</v>
      </c>
      <c r="BO27" s="419"/>
      <c r="BP27" s="419"/>
      <c r="BQ27" s="419"/>
      <c r="BR27" s="419"/>
      <c r="BS27" s="419"/>
      <c r="BT27" s="419"/>
      <c r="BU27" s="420"/>
      <c r="BV27" s="418">
        <v>102339</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167</v>
      </c>
      <c r="F28" s="389"/>
      <c r="G28" s="389"/>
      <c r="H28" s="389"/>
      <c r="I28" s="389"/>
      <c r="J28" s="389"/>
      <c r="K28" s="390"/>
      <c r="L28" s="391">
        <v>1</v>
      </c>
      <c r="M28" s="392"/>
      <c r="N28" s="392"/>
      <c r="O28" s="392"/>
      <c r="P28" s="393"/>
      <c r="Q28" s="391">
        <v>2270</v>
      </c>
      <c r="R28" s="392"/>
      <c r="S28" s="392"/>
      <c r="T28" s="392"/>
      <c r="U28" s="392"/>
      <c r="V28" s="393"/>
      <c r="W28" s="457"/>
      <c r="X28" s="448"/>
      <c r="Y28" s="449"/>
      <c r="Z28" s="388" t="s">
        <v>168</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169</v>
      </c>
      <c r="AZ28" s="399"/>
      <c r="BA28" s="399"/>
      <c r="BB28" s="400"/>
      <c r="BC28" s="407" t="s">
        <v>170</v>
      </c>
      <c r="BD28" s="408"/>
      <c r="BE28" s="408"/>
      <c r="BF28" s="408"/>
      <c r="BG28" s="408"/>
      <c r="BH28" s="408"/>
      <c r="BI28" s="408"/>
      <c r="BJ28" s="408"/>
      <c r="BK28" s="408"/>
      <c r="BL28" s="408"/>
      <c r="BM28" s="409"/>
      <c r="BN28" s="410">
        <v>4565129</v>
      </c>
      <c r="BO28" s="411"/>
      <c r="BP28" s="411"/>
      <c r="BQ28" s="411"/>
      <c r="BR28" s="411"/>
      <c r="BS28" s="411"/>
      <c r="BT28" s="411"/>
      <c r="BU28" s="412"/>
      <c r="BV28" s="410">
        <v>4160329</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171</v>
      </c>
      <c r="F29" s="389"/>
      <c r="G29" s="389"/>
      <c r="H29" s="389"/>
      <c r="I29" s="389"/>
      <c r="J29" s="389"/>
      <c r="K29" s="390"/>
      <c r="L29" s="391">
        <v>14</v>
      </c>
      <c r="M29" s="392"/>
      <c r="N29" s="392"/>
      <c r="O29" s="392"/>
      <c r="P29" s="393"/>
      <c r="Q29" s="391">
        <v>1810</v>
      </c>
      <c r="R29" s="392"/>
      <c r="S29" s="392"/>
      <c r="T29" s="392"/>
      <c r="U29" s="392"/>
      <c r="V29" s="393"/>
      <c r="W29" s="458"/>
      <c r="X29" s="459"/>
      <c r="Y29" s="460"/>
      <c r="Z29" s="388" t="s">
        <v>172</v>
      </c>
      <c r="AA29" s="389"/>
      <c r="AB29" s="389"/>
      <c r="AC29" s="389"/>
      <c r="AD29" s="389"/>
      <c r="AE29" s="389"/>
      <c r="AF29" s="389"/>
      <c r="AG29" s="390"/>
      <c r="AH29" s="391">
        <v>358</v>
      </c>
      <c r="AI29" s="392"/>
      <c r="AJ29" s="392"/>
      <c r="AK29" s="392"/>
      <c r="AL29" s="393"/>
      <c r="AM29" s="391">
        <v>1047997</v>
      </c>
      <c r="AN29" s="392"/>
      <c r="AO29" s="392"/>
      <c r="AP29" s="392"/>
      <c r="AQ29" s="392"/>
      <c r="AR29" s="393"/>
      <c r="AS29" s="391">
        <v>2927</v>
      </c>
      <c r="AT29" s="392"/>
      <c r="AU29" s="392"/>
      <c r="AV29" s="392"/>
      <c r="AW29" s="392"/>
      <c r="AX29" s="394"/>
      <c r="AY29" s="401"/>
      <c r="AZ29" s="402"/>
      <c r="BA29" s="402"/>
      <c r="BB29" s="403"/>
      <c r="BC29" s="395" t="s">
        <v>173</v>
      </c>
      <c r="BD29" s="396"/>
      <c r="BE29" s="396"/>
      <c r="BF29" s="396"/>
      <c r="BG29" s="396"/>
      <c r="BH29" s="396"/>
      <c r="BI29" s="396"/>
      <c r="BJ29" s="396"/>
      <c r="BK29" s="396"/>
      <c r="BL29" s="396"/>
      <c r="BM29" s="397"/>
      <c r="BN29" s="415">
        <v>602700</v>
      </c>
      <c r="BO29" s="416"/>
      <c r="BP29" s="416"/>
      <c r="BQ29" s="416"/>
      <c r="BR29" s="416"/>
      <c r="BS29" s="416"/>
      <c r="BT29" s="416"/>
      <c r="BU29" s="417"/>
      <c r="BV29" s="415">
        <v>601956</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174</v>
      </c>
      <c r="X30" s="468"/>
      <c r="Y30" s="468"/>
      <c r="Z30" s="468"/>
      <c r="AA30" s="468"/>
      <c r="AB30" s="468"/>
      <c r="AC30" s="468"/>
      <c r="AD30" s="468"/>
      <c r="AE30" s="468"/>
      <c r="AF30" s="468"/>
      <c r="AG30" s="469"/>
      <c r="AH30" s="379">
        <v>89</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175</v>
      </c>
      <c r="BD30" s="383"/>
      <c r="BE30" s="383"/>
      <c r="BF30" s="383"/>
      <c r="BG30" s="383"/>
      <c r="BH30" s="383"/>
      <c r="BI30" s="383"/>
      <c r="BJ30" s="383"/>
      <c r="BK30" s="383"/>
      <c r="BL30" s="383"/>
      <c r="BM30" s="384"/>
      <c r="BN30" s="418">
        <v>5849199</v>
      </c>
      <c r="BO30" s="419"/>
      <c r="BP30" s="419"/>
      <c r="BQ30" s="419"/>
      <c r="BR30" s="419"/>
      <c r="BS30" s="419"/>
      <c r="BT30" s="419"/>
      <c r="BU30" s="420"/>
      <c r="BV30" s="418">
        <v>5747184</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182</v>
      </c>
      <c r="D33" s="378"/>
      <c r="E33" s="377" t="s">
        <v>183</v>
      </c>
      <c r="F33" s="377"/>
      <c r="G33" s="377"/>
      <c r="H33" s="377"/>
      <c r="I33" s="377"/>
      <c r="J33" s="377"/>
      <c r="K33" s="377"/>
      <c r="L33" s="377"/>
      <c r="M33" s="377"/>
      <c r="N33" s="377"/>
      <c r="O33" s="377"/>
      <c r="P33" s="377"/>
      <c r="Q33" s="377"/>
      <c r="R33" s="377"/>
      <c r="S33" s="377"/>
      <c r="T33" s="169"/>
      <c r="U33" s="378" t="s">
        <v>182</v>
      </c>
      <c r="V33" s="378"/>
      <c r="W33" s="377" t="s">
        <v>183</v>
      </c>
      <c r="X33" s="377"/>
      <c r="Y33" s="377"/>
      <c r="Z33" s="377"/>
      <c r="AA33" s="377"/>
      <c r="AB33" s="377"/>
      <c r="AC33" s="377"/>
      <c r="AD33" s="377"/>
      <c r="AE33" s="377"/>
      <c r="AF33" s="377"/>
      <c r="AG33" s="377"/>
      <c r="AH33" s="377"/>
      <c r="AI33" s="377"/>
      <c r="AJ33" s="377"/>
      <c r="AK33" s="377"/>
      <c r="AL33" s="169"/>
      <c r="AM33" s="378" t="s">
        <v>182</v>
      </c>
      <c r="AN33" s="378"/>
      <c r="AO33" s="377" t="s">
        <v>183</v>
      </c>
      <c r="AP33" s="377"/>
      <c r="AQ33" s="377"/>
      <c r="AR33" s="377"/>
      <c r="AS33" s="377"/>
      <c r="AT33" s="377"/>
      <c r="AU33" s="377"/>
      <c r="AV33" s="377"/>
      <c r="AW33" s="377"/>
      <c r="AX33" s="377"/>
      <c r="AY33" s="377"/>
      <c r="AZ33" s="377"/>
      <c r="BA33" s="377"/>
      <c r="BB33" s="377"/>
      <c r="BC33" s="377"/>
      <c r="BD33" s="170"/>
      <c r="BE33" s="377" t="s">
        <v>184</v>
      </c>
      <c r="BF33" s="377"/>
      <c r="BG33" s="377" t="s">
        <v>185</v>
      </c>
      <c r="BH33" s="377"/>
      <c r="BI33" s="377"/>
      <c r="BJ33" s="377"/>
      <c r="BK33" s="377"/>
      <c r="BL33" s="377"/>
      <c r="BM33" s="377"/>
      <c r="BN33" s="377"/>
      <c r="BO33" s="377"/>
      <c r="BP33" s="377"/>
      <c r="BQ33" s="377"/>
      <c r="BR33" s="377"/>
      <c r="BS33" s="377"/>
      <c r="BT33" s="377"/>
      <c r="BU33" s="377"/>
      <c r="BV33" s="170"/>
      <c r="BW33" s="378" t="s">
        <v>184</v>
      </c>
      <c r="BX33" s="378"/>
      <c r="BY33" s="377" t="s">
        <v>186</v>
      </c>
      <c r="BZ33" s="377"/>
      <c r="CA33" s="377"/>
      <c r="CB33" s="377"/>
      <c r="CC33" s="377"/>
      <c r="CD33" s="377"/>
      <c r="CE33" s="377"/>
      <c r="CF33" s="377"/>
      <c r="CG33" s="377"/>
      <c r="CH33" s="377"/>
      <c r="CI33" s="377"/>
      <c r="CJ33" s="377"/>
      <c r="CK33" s="377"/>
      <c r="CL33" s="377"/>
      <c r="CM33" s="377"/>
      <c r="CN33" s="169"/>
      <c r="CO33" s="378" t="s">
        <v>182</v>
      </c>
      <c r="CP33" s="378"/>
      <c r="CQ33" s="377" t="s">
        <v>187</v>
      </c>
      <c r="CR33" s="377"/>
      <c r="CS33" s="377"/>
      <c r="CT33" s="377"/>
      <c r="CU33" s="377"/>
      <c r="CV33" s="377"/>
      <c r="CW33" s="377"/>
      <c r="CX33" s="377"/>
      <c r="CY33" s="377"/>
      <c r="CZ33" s="377"/>
      <c r="DA33" s="377"/>
      <c r="DB33" s="377"/>
      <c r="DC33" s="377"/>
      <c r="DD33" s="377"/>
      <c r="DE33" s="377"/>
      <c r="DF33" s="169"/>
      <c r="DG33" s="377" t="s">
        <v>188</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6</v>
      </c>
      <c r="AN34" s="375"/>
      <c r="AO34" s="374" t="str">
        <f>IF('各会計、関係団体の財政状況及び健全化判断比率'!B31="","",'各会計、関係団体の財政状況及び健全化判断比率'!B31)</f>
        <v>上水道事業会計</v>
      </c>
      <c r="AP34" s="374"/>
      <c r="AQ34" s="374"/>
      <c r="AR34" s="374"/>
      <c r="AS34" s="374"/>
      <c r="AT34" s="374"/>
      <c r="AU34" s="374"/>
      <c r="AV34" s="374"/>
      <c r="AW34" s="374"/>
      <c r="AX34" s="374"/>
      <c r="AY34" s="374"/>
      <c r="AZ34" s="374"/>
      <c r="BA34" s="374"/>
      <c r="BB34" s="374"/>
      <c r="BC34" s="374"/>
      <c r="BD34" s="167"/>
      <c r="BE34" s="375">
        <f>IF(BG34="","",MAX(C34:D43,U34:V43,AM34:AN43)+1)</f>
        <v>8</v>
      </c>
      <c r="BF34" s="375"/>
      <c r="BG34" s="374" t="str">
        <f>IF('各会計、関係団体の財政状況及び健全化判断比率'!B33="","",'各会計、関係団体の財政状況及び健全化判断比率'!B33)</f>
        <v>簡易水道特別会計</v>
      </c>
      <c r="BH34" s="374"/>
      <c r="BI34" s="374"/>
      <c r="BJ34" s="374"/>
      <c r="BK34" s="374"/>
      <c r="BL34" s="374"/>
      <c r="BM34" s="374"/>
      <c r="BN34" s="374"/>
      <c r="BO34" s="374"/>
      <c r="BP34" s="374"/>
      <c r="BQ34" s="374"/>
      <c r="BR34" s="374"/>
      <c r="BS34" s="374"/>
      <c r="BT34" s="374"/>
      <c r="BU34" s="374"/>
      <c r="BV34" s="167"/>
      <c r="BW34" s="375">
        <f>IF(BY34="","",MAX(C34:D43,U34:V43,AM34:AN43,BE34:BF43)+1)</f>
        <v>12</v>
      </c>
      <c r="BX34" s="375"/>
      <c r="BY34" s="374" t="str">
        <f>IF('各会計、関係団体の財政状況及び健全化判断比率'!B68="","",'各会計、関係団体の財政状況及び健全化判断比率'!B68)</f>
        <v>高知県宿毛市愛媛県南宇和郡愛南町篠山小中学校組合</v>
      </c>
      <c r="BZ34" s="374"/>
      <c r="CA34" s="374"/>
      <c r="CB34" s="374"/>
      <c r="CC34" s="374"/>
      <c r="CD34" s="374"/>
      <c r="CE34" s="374"/>
      <c r="CF34" s="374"/>
      <c r="CG34" s="374"/>
      <c r="CH34" s="374"/>
      <c r="CI34" s="374"/>
      <c r="CJ34" s="374"/>
      <c r="CK34" s="374"/>
      <c r="CL34" s="374"/>
      <c r="CM34" s="374"/>
      <c r="CN34" s="167"/>
      <c r="CO34" s="375">
        <f>IF(CQ34="","",MAX(C34:D43,U34:V43,AM34:AN43,BE34:BF43,BW34:BX43)+1)</f>
        <v>22</v>
      </c>
      <c r="CP34" s="375"/>
      <c r="CQ34" s="374" t="str">
        <f>IF('各会計、関係団体の財政状況及び健全化判断比率'!BS7="","",'各会計、関係団体の財政状況及び健全化判断比率'!BS7)</f>
        <v>一本松ふるさと振興株式会社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温泉事業等特別会計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f t="shared" ref="AM35:AM43" si="0">IF(AO35="","",AM34+1)</f>
        <v>7</v>
      </c>
      <c r="AN35" s="375"/>
      <c r="AO35" s="374" t="str">
        <f>IF('各会計、関係団体の財政状況及び健全化判断比率'!B32="","",'各会計、関係団体の財政状況及び健全化判断比率'!B32)</f>
        <v>病院事業会計</v>
      </c>
      <c r="AP35" s="374"/>
      <c r="AQ35" s="374"/>
      <c r="AR35" s="374"/>
      <c r="AS35" s="374"/>
      <c r="AT35" s="374"/>
      <c r="AU35" s="374"/>
      <c r="AV35" s="374"/>
      <c r="AW35" s="374"/>
      <c r="AX35" s="374"/>
      <c r="AY35" s="374"/>
      <c r="AZ35" s="374"/>
      <c r="BA35" s="374"/>
      <c r="BB35" s="374"/>
      <c r="BC35" s="374"/>
      <c r="BD35" s="167"/>
      <c r="BE35" s="375">
        <f t="shared" ref="BE35:BE43" si="1">IF(BG35="","",BE34+1)</f>
        <v>9</v>
      </c>
      <c r="BF35" s="375"/>
      <c r="BG35" s="374" t="str">
        <f>IF('各会計、関係団体の財政状況及び健全化判断比率'!B34="","",'各会計、関係団体の財政状況及び健全化判断比率'!B34)</f>
        <v>小規模下水道特別会計</v>
      </c>
      <c r="BH35" s="374"/>
      <c r="BI35" s="374"/>
      <c r="BJ35" s="374"/>
      <c r="BK35" s="374"/>
      <c r="BL35" s="374"/>
      <c r="BM35" s="374"/>
      <c r="BN35" s="374"/>
      <c r="BO35" s="374"/>
      <c r="BP35" s="374"/>
      <c r="BQ35" s="374"/>
      <c r="BR35" s="374"/>
      <c r="BS35" s="374"/>
      <c r="BT35" s="374"/>
      <c r="BU35" s="374"/>
      <c r="BV35" s="167"/>
      <c r="BW35" s="375">
        <f t="shared" ref="BW35:BW43" si="2">IF(BY35="","",BW34+1)</f>
        <v>13</v>
      </c>
      <c r="BX35" s="375"/>
      <c r="BY35" s="374" t="str">
        <f>IF('各会計、関係団体の財政状況及び健全化判断比率'!B69="","",'各会計、関係団体の財政状況及び健全化判断比率'!B69)</f>
        <v>愛媛県後期高齢者医療広域連合（一般会計）</v>
      </c>
      <c r="BZ35" s="374"/>
      <c r="CA35" s="374"/>
      <c r="CB35" s="374"/>
      <c r="CC35" s="374"/>
      <c r="CD35" s="374"/>
      <c r="CE35" s="374"/>
      <c r="CF35" s="374"/>
      <c r="CG35" s="374"/>
      <c r="CH35" s="374"/>
      <c r="CI35" s="374"/>
      <c r="CJ35" s="374"/>
      <c r="CK35" s="374"/>
      <c r="CL35" s="374"/>
      <c r="CM35" s="374"/>
      <c r="CN35" s="167"/>
      <c r="CO35" s="375">
        <f t="shared" ref="CO35:CO43" si="3">IF(CQ35="","",CO34+1)</f>
        <v>23</v>
      </c>
      <c r="CP35" s="375"/>
      <c r="CQ35" s="374" t="str">
        <f>IF('各会計、関係団体の財政状況及び健全化判断比率'!BS8="","",'各会計、関係団体の財政状況及び健全化判断比率'!BS8)</f>
        <v>公益財団法人くにひろ育英会</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10</v>
      </c>
      <c r="BF36" s="375"/>
      <c r="BG36" s="374" t="str">
        <f>IF('各会計、関係団体の財政状況及び健全化判断比率'!B35="","",'各会計、関係団体の財政状況及び健全化判断比率'!B35)</f>
        <v>浄化槽整備事業特別会計</v>
      </c>
      <c r="BH36" s="374"/>
      <c r="BI36" s="374"/>
      <c r="BJ36" s="374"/>
      <c r="BK36" s="374"/>
      <c r="BL36" s="374"/>
      <c r="BM36" s="374"/>
      <c r="BN36" s="374"/>
      <c r="BO36" s="374"/>
      <c r="BP36" s="374"/>
      <c r="BQ36" s="374"/>
      <c r="BR36" s="374"/>
      <c r="BS36" s="374"/>
      <c r="BT36" s="374"/>
      <c r="BU36" s="374"/>
      <c r="BV36" s="167"/>
      <c r="BW36" s="375">
        <f t="shared" si="2"/>
        <v>14</v>
      </c>
      <c r="BX36" s="375"/>
      <c r="BY36" s="374" t="str">
        <f>IF('各会計、関係団体の財政状況及び健全化判断比率'!B70="","",'各会計、関係団体の財政状況及び健全化判断比率'!B70)</f>
        <v>愛媛県後期高齢者医療広域連合（後期高齢者医療特別会計）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f t="shared" si="1"/>
        <v>11</v>
      </c>
      <c r="BF37" s="375"/>
      <c r="BG37" s="374" t="str">
        <f>IF('各会計、関係団体の財政状況及び健全化判断比率'!B36="","",'各会計、関係団体の財政状況及び健全化判断比率'!B36)</f>
        <v>旅客船特別会計</v>
      </c>
      <c r="BH37" s="374"/>
      <c r="BI37" s="374"/>
      <c r="BJ37" s="374"/>
      <c r="BK37" s="374"/>
      <c r="BL37" s="374"/>
      <c r="BM37" s="374"/>
      <c r="BN37" s="374"/>
      <c r="BO37" s="374"/>
      <c r="BP37" s="374"/>
      <c r="BQ37" s="374"/>
      <c r="BR37" s="374"/>
      <c r="BS37" s="374"/>
      <c r="BT37" s="374"/>
      <c r="BU37" s="374"/>
      <c r="BV37" s="167"/>
      <c r="BW37" s="375">
        <f t="shared" si="2"/>
        <v>15</v>
      </c>
      <c r="BX37" s="375"/>
      <c r="BY37" s="374" t="str">
        <f>IF('各会計、関係団体の財政状況及び健全化判断比率'!B71="","",'各会計、関係団体の財政状況及び健全化判断比率'!B71)</f>
        <v>愛媛地方税滞納整理機構</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16</v>
      </c>
      <c r="BX38" s="375"/>
      <c r="BY38" s="374" t="str">
        <f>IF('各会計、関係団体の財政状況及び健全化判断比率'!B72="","",'各会計、関係団体の財政状況及び健全化判断比率'!B72)</f>
        <v>津島水道企業団</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17</v>
      </c>
      <c r="BX39" s="375"/>
      <c r="BY39" s="374" t="str">
        <f>IF('各会計、関係団体の財政状況及び健全化判断比率'!B73="","",'各会計、関係団体の財政状況及び健全化判断比率'!B73)</f>
        <v>宇和島地区広域事務組合（一般会計）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18</v>
      </c>
      <c r="BX40" s="375"/>
      <c r="BY40" s="374" t="str">
        <f>IF('各会計、関係団体の財政状況及び健全化判断比率'!B74="","",'各会計、関係団体の財政状況及び健全化判断比率'!B74)</f>
        <v>宇和島地区広域事務組合（介護保険特別会計）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19</v>
      </c>
      <c r="BX41" s="375"/>
      <c r="BY41" s="374" t="str">
        <f>IF('各会計、関係団体の財政状況及び健全化判断比率'!B75="","",'各会計、関係団体の財政状況及び健全化判断比率'!B75)</f>
        <v>愛媛県市町総合事務組合（退職手当事業分）</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20</v>
      </c>
      <c r="BX42" s="375"/>
      <c r="BY42" s="374" t="str">
        <f>IF('各会計、関係団体の財政状況及び健全化判断比率'!B76="","",'各会計、関係団体の財政状況及び健全化判断比率'!B76)</f>
        <v>愛媛県市町総合事務組合（消防補償事業分）</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21</v>
      </c>
      <c r="BX43" s="375"/>
      <c r="BY43" s="374" t="str">
        <f>IF('各会計、関係団体の財政状況及び健全化判断比率'!B77="","",'各会計、関係団体の財政状況及び健全化判断比率'!B77)</f>
        <v>愛媛県市町総合事務組合（交通災害事業分）</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193</v>
      </c>
    </row>
    <row r="50" spans="5:5">
      <c r="E50" s="141" t="s">
        <v>194</v>
      </c>
    </row>
    <row r="51" spans="5:5">
      <c r="E51" s="141" t="s">
        <v>195</v>
      </c>
    </row>
    <row r="52" spans="5:5">
      <c r="E52" s="141" t="s">
        <v>196</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532</v>
      </c>
      <c r="G33" s="29" t="s">
        <v>533</v>
      </c>
      <c r="H33" s="29" t="s">
        <v>534</v>
      </c>
      <c r="I33" s="29" t="s">
        <v>535</v>
      </c>
      <c r="J33" s="30" t="s">
        <v>536</v>
      </c>
      <c r="K33" s="22"/>
      <c r="L33" s="22"/>
      <c r="M33" s="22"/>
      <c r="N33" s="22"/>
      <c r="O33" s="22"/>
      <c r="P33" s="22"/>
    </row>
    <row r="34" spans="1:16" ht="39" customHeight="1">
      <c r="A34" s="22"/>
      <c r="B34" s="31"/>
      <c r="C34" s="1184" t="s">
        <v>538</v>
      </c>
      <c r="D34" s="1184"/>
      <c r="E34" s="1185"/>
      <c r="F34" s="32">
        <v>5.5</v>
      </c>
      <c r="G34" s="33">
        <v>6.72</v>
      </c>
      <c r="H34" s="33">
        <v>4.7699999999999996</v>
      </c>
      <c r="I34" s="33">
        <v>7.1</v>
      </c>
      <c r="J34" s="34">
        <v>8.16</v>
      </c>
      <c r="K34" s="22"/>
      <c r="L34" s="22"/>
      <c r="M34" s="22"/>
      <c r="N34" s="22"/>
      <c r="O34" s="22"/>
      <c r="P34" s="22"/>
    </row>
    <row r="35" spans="1:16" ht="39" customHeight="1">
      <c r="A35" s="22"/>
      <c r="B35" s="35"/>
      <c r="C35" s="1178" t="s">
        <v>539</v>
      </c>
      <c r="D35" s="1179"/>
      <c r="E35" s="1180"/>
      <c r="F35" s="36">
        <v>3.15</v>
      </c>
      <c r="G35" s="37">
        <v>3.38</v>
      </c>
      <c r="H35" s="37">
        <v>3.47</v>
      </c>
      <c r="I35" s="37">
        <v>3.86</v>
      </c>
      <c r="J35" s="38">
        <v>4.4000000000000004</v>
      </c>
      <c r="K35" s="22"/>
      <c r="L35" s="22"/>
      <c r="M35" s="22"/>
      <c r="N35" s="22"/>
      <c r="O35" s="22"/>
      <c r="P35" s="22"/>
    </row>
    <row r="36" spans="1:16" ht="39" customHeight="1">
      <c r="A36" s="22"/>
      <c r="B36" s="35"/>
      <c r="C36" s="1178" t="s">
        <v>540</v>
      </c>
      <c r="D36" s="1179"/>
      <c r="E36" s="1180"/>
      <c r="F36" s="36">
        <v>3.01</v>
      </c>
      <c r="G36" s="37">
        <v>2.64</v>
      </c>
      <c r="H36" s="37">
        <v>2.38</v>
      </c>
      <c r="I36" s="37">
        <v>2.06</v>
      </c>
      <c r="J36" s="38">
        <v>2.34</v>
      </c>
      <c r="K36" s="22"/>
      <c r="L36" s="22"/>
      <c r="M36" s="22"/>
      <c r="N36" s="22"/>
      <c r="O36" s="22"/>
      <c r="P36" s="22"/>
    </row>
    <row r="37" spans="1:16" ht="39" customHeight="1">
      <c r="A37" s="22"/>
      <c r="B37" s="35"/>
      <c r="C37" s="1178" t="s">
        <v>541</v>
      </c>
      <c r="D37" s="1179"/>
      <c r="E37" s="1180"/>
      <c r="F37" s="36">
        <v>0.19</v>
      </c>
      <c r="G37" s="37">
        <v>0.19</v>
      </c>
      <c r="H37" s="37">
        <v>0.5</v>
      </c>
      <c r="I37" s="37">
        <v>0.47</v>
      </c>
      <c r="J37" s="38">
        <v>0.82</v>
      </c>
      <c r="K37" s="22"/>
      <c r="L37" s="22"/>
      <c r="M37" s="22"/>
      <c r="N37" s="22"/>
      <c r="O37" s="22"/>
      <c r="P37" s="22"/>
    </row>
    <row r="38" spans="1:16" ht="39" customHeight="1">
      <c r="A38" s="22"/>
      <c r="B38" s="35"/>
      <c r="C38" s="1178" t="s">
        <v>542</v>
      </c>
      <c r="D38" s="1179"/>
      <c r="E38" s="1180"/>
      <c r="F38" s="36">
        <v>0.28999999999999998</v>
      </c>
      <c r="G38" s="37">
        <v>0.45</v>
      </c>
      <c r="H38" s="37">
        <v>0.35</v>
      </c>
      <c r="I38" s="37">
        <v>0.37</v>
      </c>
      <c r="J38" s="38">
        <v>0.42</v>
      </c>
      <c r="K38" s="22"/>
      <c r="L38" s="22"/>
      <c r="M38" s="22"/>
      <c r="N38" s="22"/>
      <c r="O38" s="22"/>
      <c r="P38" s="22"/>
    </row>
    <row r="39" spans="1:16" ht="39" customHeight="1">
      <c r="A39" s="22"/>
      <c r="B39" s="35"/>
      <c r="C39" s="1178" t="s">
        <v>543</v>
      </c>
      <c r="D39" s="1179"/>
      <c r="E39" s="1180"/>
      <c r="F39" s="36">
        <v>0.08</v>
      </c>
      <c r="G39" s="37">
        <v>0.06</v>
      </c>
      <c r="H39" s="37">
        <v>7.0000000000000007E-2</v>
      </c>
      <c r="I39" s="37">
        <v>7.0000000000000007E-2</v>
      </c>
      <c r="J39" s="38">
        <v>0.1</v>
      </c>
      <c r="K39" s="22"/>
      <c r="L39" s="22"/>
      <c r="M39" s="22"/>
      <c r="N39" s="22"/>
      <c r="O39" s="22"/>
      <c r="P39" s="22"/>
    </row>
    <row r="40" spans="1:16" ht="39" customHeight="1">
      <c r="A40" s="22"/>
      <c r="B40" s="35"/>
      <c r="C40" s="1178" t="s">
        <v>544</v>
      </c>
      <c r="D40" s="1179"/>
      <c r="E40" s="1180"/>
      <c r="F40" s="36">
        <v>0.05</v>
      </c>
      <c r="G40" s="37">
        <v>0.02</v>
      </c>
      <c r="H40" s="37">
        <v>0.06</v>
      </c>
      <c r="I40" s="37">
        <v>0.04</v>
      </c>
      <c r="J40" s="38">
        <v>0.09</v>
      </c>
      <c r="K40" s="22"/>
      <c r="L40" s="22"/>
      <c r="M40" s="22"/>
      <c r="N40" s="22"/>
      <c r="O40" s="22"/>
      <c r="P40" s="22"/>
    </row>
    <row r="41" spans="1:16" ht="39" customHeight="1">
      <c r="A41" s="22"/>
      <c r="B41" s="35"/>
      <c r="C41" s="1178" t="s">
        <v>545</v>
      </c>
      <c r="D41" s="1179"/>
      <c r="E41" s="1180"/>
      <c r="F41" s="36">
        <v>0.01</v>
      </c>
      <c r="G41" s="37">
        <v>7.0000000000000007E-2</v>
      </c>
      <c r="H41" s="37">
        <v>0.03</v>
      </c>
      <c r="I41" s="37">
        <v>0.03</v>
      </c>
      <c r="J41" s="38">
        <v>0.02</v>
      </c>
      <c r="K41" s="22"/>
      <c r="L41" s="22"/>
      <c r="M41" s="22"/>
      <c r="N41" s="22"/>
      <c r="O41" s="22"/>
      <c r="P41" s="22"/>
    </row>
    <row r="42" spans="1:16" ht="39" customHeight="1">
      <c r="A42" s="22"/>
      <c r="B42" s="39"/>
      <c r="C42" s="1178" t="s">
        <v>546</v>
      </c>
      <c r="D42" s="1179"/>
      <c r="E42" s="1180"/>
      <c r="F42" s="36" t="s">
        <v>493</v>
      </c>
      <c r="G42" s="37" t="s">
        <v>493</v>
      </c>
      <c r="H42" s="37" t="s">
        <v>493</v>
      </c>
      <c r="I42" s="37" t="s">
        <v>493</v>
      </c>
      <c r="J42" s="38" t="s">
        <v>493</v>
      </c>
      <c r="K42" s="22"/>
      <c r="L42" s="22"/>
      <c r="M42" s="22"/>
      <c r="N42" s="22"/>
      <c r="O42" s="22"/>
      <c r="P42" s="22"/>
    </row>
    <row r="43" spans="1:16" ht="39" customHeight="1" thickBot="1">
      <c r="A43" s="22"/>
      <c r="B43" s="40"/>
      <c r="C43" s="1181" t="s">
        <v>547</v>
      </c>
      <c r="D43" s="1182"/>
      <c r="E43" s="1183"/>
      <c r="F43" s="41">
        <v>0.02</v>
      </c>
      <c r="G43" s="42">
        <v>0.02</v>
      </c>
      <c r="H43" s="42">
        <v>0.02</v>
      </c>
      <c r="I43" s="42">
        <v>0.02</v>
      </c>
      <c r="J43" s="43">
        <v>0.03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532</v>
      </c>
      <c r="L44" s="56" t="s">
        <v>533</v>
      </c>
      <c r="M44" s="56" t="s">
        <v>534</v>
      </c>
      <c r="N44" s="56" t="s">
        <v>535</v>
      </c>
      <c r="O44" s="57" t="s">
        <v>536</v>
      </c>
      <c r="P44" s="48"/>
      <c r="Q44" s="48"/>
      <c r="R44" s="48"/>
      <c r="S44" s="48"/>
      <c r="T44" s="48"/>
      <c r="U44" s="48"/>
    </row>
    <row r="45" spans="1:21" ht="30.75" customHeight="1">
      <c r="A45" s="48"/>
      <c r="B45" s="1194" t="s">
        <v>11</v>
      </c>
      <c r="C45" s="1195"/>
      <c r="D45" s="58"/>
      <c r="E45" s="1200" t="s">
        <v>12</v>
      </c>
      <c r="F45" s="1200"/>
      <c r="G45" s="1200"/>
      <c r="H45" s="1200"/>
      <c r="I45" s="1200"/>
      <c r="J45" s="1201"/>
      <c r="K45" s="59">
        <v>2956</v>
      </c>
      <c r="L45" s="60">
        <v>2733</v>
      </c>
      <c r="M45" s="60">
        <v>2523</v>
      </c>
      <c r="N45" s="60">
        <v>2425</v>
      </c>
      <c r="O45" s="61">
        <v>2406</v>
      </c>
      <c r="P45" s="48"/>
      <c r="Q45" s="48"/>
      <c r="R45" s="48"/>
      <c r="S45" s="48"/>
      <c r="T45" s="48"/>
      <c r="U45" s="48"/>
    </row>
    <row r="46" spans="1:21" ht="30.75" customHeight="1">
      <c r="A46" s="48"/>
      <c r="B46" s="1196"/>
      <c r="C46" s="1197"/>
      <c r="D46" s="62"/>
      <c r="E46" s="1188" t="s">
        <v>13</v>
      </c>
      <c r="F46" s="1188"/>
      <c r="G46" s="1188"/>
      <c r="H46" s="1188"/>
      <c r="I46" s="1188"/>
      <c r="J46" s="1189"/>
      <c r="K46" s="63" t="s">
        <v>493</v>
      </c>
      <c r="L46" s="64" t="s">
        <v>493</v>
      </c>
      <c r="M46" s="64" t="s">
        <v>493</v>
      </c>
      <c r="N46" s="64" t="s">
        <v>493</v>
      </c>
      <c r="O46" s="65" t="s">
        <v>493</v>
      </c>
      <c r="P46" s="48"/>
      <c r="Q46" s="48"/>
      <c r="R46" s="48"/>
      <c r="S46" s="48"/>
      <c r="T46" s="48"/>
      <c r="U46" s="48"/>
    </row>
    <row r="47" spans="1:21" ht="30.75" customHeight="1">
      <c r="A47" s="48"/>
      <c r="B47" s="1196"/>
      <c r="C47" s="1197"/>
      <c r="D47" s="62"/>
      <c r="E47" s="1188" t="s">
        <v>14</v>
      </c>
      <c r="F47" s="1188"/>
      <c r="G47" s="1188"/>
      <c r="H47" s="1188"/>
      <c r="I47" s="1188"/>
      <c r="J47" s="1189"/>
      <c r="K47" s="63" t="s">
        <v>493</v>
      </c>
      <c r="L47" s="64" t="s">
        <v>493</v>
      </c>
      <c r="M47" s="64" t="s">
        <v>493</v>
      </c>
      <c r="N47" s="64" t="s">
        <v>493</v>
      </c>
      <c r="O47" s="65" t="s">
        <v>493</v>
      </c>
      <c r="P47" s="48"/>
      <c r="Q47" s="48"/>
      <c r="R47" s="48"/>
      <c r="S47" s="48"/>
      <c r="T47" s="48"/>
      <c r="U47" s="48"/>
    </row>
    <row r="48" spans="1:21" ht="30.75" customHeight="1">
      <c r="A48" s="48"/>
      <c r="B48" s="1196"/>
      <c r="C48" s="1197"/>
      <c r="D48" s="62"/>
      <c r="E48" s="1188" t="s">
        <v>15</v>
      </c>
      <c r="F48" s="1188"/>
      <c r="G48" s="1188"/>
      <c r="H48" s="1188"/>
      <c r="I48" s="1188"/>
      <c r="J48" s="1189"/>
      <c r="K48" s="63">
        <v>246</v>
      </c>
      <c r="L48" s="64">
        <v>271</v>
      </c>
      <c r="M48" s="64">
        <v>247</v>
      </c>
      <c r="N48" s="64">
        <v>225</v>
      </c>
      <c r="O48" s="65">
        <v>197</v>
      </c>
      <c r="P48" s="48"/>
      <c r="Q48" s="48"/>
      <c r="R48" s="48"/>
      <c r="S48" s="48"/>
      <c r="T48" s="48"/>
      <c r="U48" s="48"/>
    </row>
    <row r="49" spans="1:21" ht="30.75" customHeight="1">
      <c r="A49" s="48"/>
      <c r="B49" s="1196"/>
      <c r="C49" s="1197"/>
      <c r="D49" s="62"/>
      <c r="E49" s="1188" t="s">
        <v>16</v>
      </c>
      <c r="F49" s="1188"/>
      <c r="G49" s="1188"/>
      <c r="H49" s="1188"/>
      <c r="I49" s="1188"/>
      <c r="J49" s="1189"/>
      <c r="K49" s="63">
        <v>30</v>
      </c>
      <c r="L49" s="64">
        <v>28</v>
      </c>
      <c r="M49" s="64">
        <v>23</v>
      </c>
      <c r="N49" s="64">
        <v>23</v>
      </c>
      <c r="O49" s="65">
        <v>23</v>
      </c>
      <c r="P49" s="48"/>
      <c r="Q49" s="48"/>
      <c r="R49" s="48"/>
      <c r="S49" s="48"/>
      <c r="T49" s="48"/>
      <c r="U49" s="48"/>
    </row>
    <row r="50" spans="1:21" ht="30.75" customHeight="1">
      <c r="A50" s="48"/>
      <c r="B50" s="1196"/>
      <c r="C50" s="1197"/>
      <c r="D50" s="62"/>
      <c r="E50" s="1188" t="s">
        <v>17</v>
      </c>
      <c r="F50" s="1188"/>
      <c r="G50" s="1188"/>
      <c r="H50" s="1188"/>
      <c r="I50" s="1188"/>
      <c r="J50" s="1189"/>
      <c r="K50" s="63">
        <v>5</v>
      </c>
      <c r="L50" s="64">
        <v>5</v>
      </c>
      <c r="M50" s="64">
        <v>5</v>
      </c>
      <c r="N50" s="64">
        <v>5</v>
      </c>
      <c r="O50" s="65">
        <v>5</v>
      </c>
      <c r="P50" s="48"/>
      <c r="Q50" s="48"/>
      <c r="R50" s="48"/>
      <c r="S50" s="48"/>
      <c r="T50" s="48"/>
      <c r="U50" s="48"/>
    </row>
    <row r="51" spans="1:21" ht="30.75" customHeight="1">
      <c r="A51" s="48"/>
      <c r="B51" s="1198"/>
      <c r="C51" s="1199"/>
      <c r="D51" s="66"/>
      <c r="E51" s="1188" t="s">
        <v>18</v>
      </c>
      <c r="F51" s="1188"/>
      <c r="G51" s="1188"/>
      <c r="H51" s="1188"/>
      <c r="I51" s="1188"/>
      <c r="J51" s="1189"/>
      <c r="K51" s="63">
        <v>0</v>
      </c>
      <c r="L51" s="64">
        <v>0</v>
      </c>
      <c r="M51" s="64" t="s">
        <v>493</v>
      </c>
      <c r="N51" s="64">
        <v>0</v>
      </c>
      <c r="O51" s="65">
        <v>0</v>
      </c>
      <c r="P51" s="48"/>
      <c r="Q51" s="48"/>
      <c r="R51" s="48"/>
      <c r="S51" s="48"/>
      <c r="T51" s="48"/>
      <c r="U51" s="48"/>
    </row>
    <row r="52" spans="1:21" ht="30.75" customHeight="1">
      <c r="A52" s="48"/>
      <c r="B52" s="1186" t="s">
        <v>19</v>
      </c>
      <c r="C52" s="1187"/>
      <c r="D52" s="66"/>
      <c r="E52" s="1188" t="s">
        <v>20</v>
      </c>
      <c r="F52" s="1188"/>
      <c r="G52" s="1188"/>
      <c r="H52" s="1188"/>
      <c r="I52" s="1188"/>
      <c r="J52" s="1189"/>
      <c r="K52" s="63">
        <v>2259</v>
      </c>
      <c r="L52" s="64">
        <v>2225</v>
      </c>
      <c r="M52" s="64">
        <v>2209</v>
      </c>
      <c r="N52" s="64">
        <v>2196</v>
      </c>
      <c r="O52" s="65">
        <v>2154</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978</v>
      </c>
      <c r="L53" s="69">
        <v>812</v>
      </c>
      <c r="M53" s="69">
        <v>589</v>
      </c>
      <c r="N53" s="69">
        <v>482</v>
      </c>
      <c r="O53" s="70">
        <v>477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532</v>
      </c>
      <c r="J40" s="79" t="s">
        <v>533</v>
      </c>
      <c r="K40" s="79" t="s">
        <v>534</v>
      </c>
      <c r="L40" s="79" t="s">
        <v>535</v>
      </c>
      <c r="M40" s="80" t="s">
        <v>536</v>
      </c>
    </row>
    <row r="41" spans="2:13" ht="27.75" customHeight="1">
      <c r="B41" s="1214" t="s">
        <v>24</v>
      </c>
      <c r="C41" s="1215"/>
      <c r="D41" s="81"/>
      <c r="E41" s="1216" t="s">
        <v>25</v>
      </c>
      <c r="F41" s="1216"/>
      <c r="G41" s="1216"/>
      <c r="H41" s="1217"/>
      <c r="I41" s="82">
        <v>21205</v>
      </c>
      <c r="J41" s="83">
        <v>20334</v>
      </c>
      <c r="K41" s="83">
        <v>20970</v>
      </c>
      <c r="L41" s="83">
        <v>21784</v>
      </c>
      <c r="M41" s="84">
        <v>21865</v>
      </c>
    </row>
    <row r="42" spans="2:13" ht="27.75" customHeight="1">
      <c r="B42" s="1204"/>
      <c r="C42" s="1205"/>
      <c r="D42" s="85"/>
      <c r="E42" s="1208" t="s">
        <v>26</v>
      </c>
      <c r="F42" s="1208"/>
      <c r="G42" s="1208"/>
      <c r="H42" s="1209"/>
      <c r="I42" s="86">
        <v>59</v>
      </c>
      <c r="J42" s="87">
        <v>55</v>
      </c>
      <c r="K42" s="87">
        <v>51</v>
      </c>
      <c r="L42" s="87">
        <v>47</v>
      </c>
      <c r="M42" s="88">
        <v>43</v>
      </c>
    </row>
    <row r="43" spans="2:13" ht="27.75" customHeight="1">
      <c r="B43" s="1204"/>
      <c r="C43" s="1205"/>
      <c r="D43" s="85"/>
      <c r="E43" s="1208" t="s">
        <v>27</v>
      </c>
      <c r="F43" s="1208"/>
      <c r="G43" s="1208"/>
      <c r="H43" s="1209"/>
      <c r="I43" s="86">
        <v>2550</v>
      </c>
      <c r="J43" s="87">
        <v>2455</v>
      </c>
      <c r="K43" s="87">
        <v>2394</v>
      </c>
      <c r="L43" s="87">
        <v>2596</v>
      </c>
      <c r="M43" s="88">
        <v>2549</v>
      </c>
    </row>
    <row r="44" spans="2:13" ht="27.75" customHeight="1">
      <c r="B44" s="1204"/>
      <c r="C44" s="1205"/>
      <c r="D44" s="85"/>
      <c r="E44" s="1208" t="s">
        <v>28</v>
      </c>
      <c r="F44" s="1208"/>
      <c r="G44" s="1208"/>
      <c r="H44" s="1209"/>
      <c r="I44" s="86">
        <v>345</v>
      </c>
      <c r="J44" s="87">
        <v>298</v>
      </c>
      <c r="K44" s="87">
        <v>361</v>
      </c>
      <c r="L44" s="87">
        <v>323</v>
      </c>
      <c r="M44" s="88">
        <v>329</v>
      </c>
    </row>
    <row r="45" spans="2:13" ht="27.75" customHeight="1">
      <c r="B45" s="1204"/>
      <c r="C45" s="1205"/>
      <c r="D45" s="85"/>
      <c r="E45" s="1208" t="s">
        <v>29</v>
      </c>
      <c r="F45" s="1208"/>
      <c r="G45" s="1208"/>
      <c r="H45" s="1209"/>
      <c r="I45" s="86">
        <v>3902</v>
      </c>
      <c r="J45" s="87">
        <v>3809</v>
      </c>
      <c r="K45" s="87">
        <v>3520</v>
      </c>
      <c r="L45" s="87">
        <v>3278</v>
      </c>
      <c r="M45" s="88">
        <v>3204</v>
      </c>
    </row>
    <row r="46" spans="2:13" ht="27.75" customHeight="1">
      <c r="B46" s="1204"/>
      <c r="C46" s="1205"/>
      <c r="D46" s="89"/>
      <c r="E46" s="1208" t="s">
        <v>30</v>
      </c>
      <c r="F46" s="1208"/>
      <c r="G46" s="1208"/>
      <c r="H46" s="1209"/>
      <c r="I46" s="86">
        <v>0</v>
      </c>
      <c r="J46" s="87">
        <v>0</v>
      </c>
      <c r="K46" s="87">
        <v>0</v>
      </c>
      <c r="L46" s="87">
        <v>0</v>
      </c>
      <c r="M46" s="88">
        <v>0</v>
      </c>
    </row>
    <row r="47" spans="2:13" ht="27.75" customHeight="1">
      <c r="B47" s="1204"/>
      <c r="C47" s="1205"/>
      <c r="D47" s="90"/>
      <c r="E47" s="1218" t="s">
        <v>31</v>
      </c>
      <c r="F47" s="1219"/>
      <c r="G47" s="1219"/>
      <c r="H47" s="1220"/>
      <c r="I47" s="86" t="s">
        <v>493</v>
      </c>
      <c r="J47" s="87" t="s">
        <v>493</v>
      </c>
      <c r="K47" s="87" t="s">
        <v>493</v>
      </c>
      <c r="L47" s="87" t="s">
        <v>493</v>
      </c>
      <c r="M47" s="88" t="s">
        <v>493</v>
      </c>
    </row>
    <row r="48" spans="2:13" ht="27.75" customHeight="1">
      <c r="B48" s="1204"/>
      <c r="C48" s="1205"/>
      <c r="D48" s="85"/>
      <c r="E48" s="1208" t="s">
        <v>32</v>
      </c>
      <c r="F48" s="1208"/>
      <c r="G48" s="1208"/>
      <c r="H48" s="1209"/>
      <c r="I48" s="86" t="s">
        <v>493</v>
      </c>
      <c r="J48" s="87" t="s">
        <v>493</v>
      </c>
      <c r="K48" s="87" t="s">
        <v>493</v>
      </c>
      <c r="L48" s="87" t="s">
        <v>493</v>
      </c>
      <c r="M48" s="88" t="s">
        <v>493</v>
      </c>
    </row>
    <row r="49" spans="2:13" ht="27.75" customHeight="1">
      <c r="B49" s="1206"/>
      <c r="C49" s="1207"/>
      <c r="D49" s="85"/>
      <c r="E49" s="1208" t="s">
        <v>33</v>
      </c>
      <c r="F49" s="1208"/>
      <c r="G49" s="1208"/>
      <c r="H49" s="1209"/>
      <c r="I49" s="86" t="s">
        <v>493</v>
      </c>
      <c r="J49" s="87" t="s">
        <v>493</v>
      </c>
      <c r="K49" s="87" t="s">
        <v>493</v>
      </c>
      <c r="L49" s="87" t="s">
        <v>493</v>
      </c>
      <c r="M49" s="88" t="s">
        <v>493</v>
      </c>
    </row>
    <row r="50" spans="2:13" ht="27.75" customHeight="1">
      <c r="B50" s="1202" t="s">
        <v>34</v>
      </c>
      <c r="C50" s="1203"/>
      <c r="D50" s="91"/>
      <c r="E50" s="1208" t="s">
        <v>35</v>
      </c>
      <c r="F50" s="1208"/>
      <c r="G50" s="1208"/>
      <c r="H50" s="1209"/>
      <c r="I50" s="86">
        <v>6215</v>
      </c>
      <c r="J50" s="87">
        <v>6744</v>
      </c>
      <c r="K50" s="87">
        <v>7477</v>
      </c>
      <c r="L50" s="87">
        <v>7929</v>
      </c>
      <c r="M50" s="88">
        <v>8470</v>
      </c>
    </row>
    <row r="51" spans="2:13" ht="27.75" customHeight="1">
      <c r="B51" s="1204"/>
      <c r="C51" s="1205"/>
      <c r="D51" s="85"/>
      <c r="E51" s="1208" t="s">
        <v>36</v>
      </c>
      <c r="F51" s="1208"/>
      <c r="G51" s="1208"/>
      <c r="H51" s="1209"/>
      <c r="I51" s="86">
        <v>216</v>
      </c>
      <c r="J51" s="87">
        <v>184</v>
      </c>
      <c r="K51" s="87">
        <v>159</v>
      </c>
      <c r="L51" s="87">
        <v>136</v>
      </c>
      <c r="M51" s="88">
        <v>111</v>
      </c>
    </row>
    <row r="52" spans="2:13" ht="27.75" customHeight="1">
      <c r="B52" s="1206"/>
      <c r="C52" s="1207"/>
      <c r="D52" s="85"/>
      <c r="E52" s="1208" t="s">
        <v>37</v>
      </c>
      <c r="F52" s="1208"/>
      <c r="G52" s="1208"/>
      <c r="H52" s="1209"/>
      <c r="I52" s="86">
        <v>18773</v>
      </c>
      <c r="J52" s="87">
        <v>18107</v>
      </c>
      <c r="K52" s="87">
        <v>18379</v>
      </c>
      <c r="L52" s="87">
        <v>18801</v>
      </c>
      <c r="M52" s="88">
        <v>18651</v>
      </c>
    </row>
    <row r="53" spans="2:13" ht="27.75" customHeight="1" thickBot="1">
      <c r="B53" s="1210" t="s">
        <v>38</v>
      </c>
      <c r="C53" s="1211"/>
      <c r="D53" s="92"/>
      <c r="E53" s="1212" t="s">
        <v>39</v>
      </c>
      <c r="F53" s="1212"/>
      <c r="G53" s="1212"/>
      <c r="H53" s="1213"/>
      <c r="I53" s="93">
        <v>2858</v>
      </c>
      <c r="J53" s="94">
        <v>1917</v>
      </c>
      <c r="K53" s="94">
        <v>1281</v>
      </c>
      <c r="L53" s="94">
        <v>1163</v>
      </c>
      <c r="M53" s="95">
        <v>758</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571</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571</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572</v>
      </c>
      <c r="C41" s="248"/>
      <c r="D41" s="248"/>
      <c r="E41" s="248"/>
      <c r="F41" s="248"/>
      <c r="G41" s="248"/>
      <c r="H41" s="248"/>
      <c r="I41" s="248"/>
      <c r="J41" s="248"/>
      <c r="K41" s="248"/>
      <c r="L41" s="248"/>
      <c r="M41" s="248"/>
      <c r="N41" s="248"/>
      <c r="O41" s="248"/>
      <c r="P41" s="249"/>
    </row>
    <row r="42" spans="2:17">
      <c r="B42" s="250"/>
      <c r="C42" s="246"/>
      <c r="D42" s="246"/>
      <c r="E42" s="246"/>
      <c r="F42" s="246"/>
      <c r="G42" s="353" t="s">
        <v>573</v>
      </c>
      <c r="I42" s="354"/>
      <c r="J42" s="354"/>
      <c r="K42" s="354"/>
      <c r="L42" s="246"/>
      <c r="M42" s="246"/>
      <c r="N42" s="246"/>
      <c r="O42" s="246"/>
    </row>
    <row r="43" spans="2:17">
      <c r="B43" s="250"/>
      <c r="C43" s="246"/>
      <c r="D43" s="246"/>
      <c r="E43" s="246"/>
      <c r="F43" s="246"/>
      <c r="G43" s="1221" t="s">
        <v>581</v>
      </c>
      <c r="H43" s="1222"/>
      <c r="I43" s="1222"/>
      <c r="J43" s="1222"/>
      <c r="K43" s="1222"/>
      <c r="L43" s="1222"/>
      <c r="M43" s="1222"/>
      <c r="N43" s="1222"/>
      <c r="O43" s="1223"/>
    </row>
    <row r="44" spans="2:17">
      <c r="B44" s="250"/>
      <c r="C44" s="246"/>
      <c r="D44" s="246"/>
      <c r="E44" s="246"/>
      <c r="F44" s="246"/>
      <c r="G44" s="1224"/>
      <c r="H44" s="1225"/>
      <c r="I44" s="1225"/>
      <c r="J44" s="1225"/>
      <c r="K44" s="1225"/>
      <c r="L44" s="1225"/>
      <c r="M44" s="1225"/>
      <c r="N44" s="1225"/>
      <c r="O44" s="1226"/>
    </row>
    <row r="45" spans="2:17">
      <c r="B45" s="250"/>
      <c r="C45" s="246"/>
      <c r="D45" s="246"/>
      <c r="E45" s="246"/>
      <c r="F45" s="246"/>
      <c r="G45" s="1224"/>
      <c r="H45" s="1225"/>
      <c r="I45" s="1225"/>
      <c r="J45" s="1225"/>
      <c r="K45" s="1225"/>
      <c r="L45" s="1225"/>
      <c r="M45" s="1225"/>
      <c r="N45" s="1225"/>
      <c r="O45" s="1226"/>
    </row>
    <row r="46" spans="2:17">
      <c r="B46" s="250"/>
      <c r="C46" s="246"/>
      <c r="D46" s="246"/>
      <c r="E46" s="246"/>
      <c r="F46" s="246"/>
      <c r="G46" s="1224"/>
      <c r="H46" s="1225"/>
      <c r="I46" s="1225"/>
      <c r="J46" s="1225"/>
      <c r="K46" s="1225"/>
      <c r="L46" s="1225"/>
      <c r="M46" s="1225"/>
      <c r="N46" s="1225"/>
      <c r="O46" s="1226"/>
    </row>
    <row r="47" spans="2:17">
      <c r="B47" s="250"/>
      <c r="C47" s="246"/>
      <c r="D47" s="246"/>
      <c r="E47" s="246"/>
      <c r="F47" s="246"/>
      <c r="G47" s="1227"/>
      <c r="H47" s="1228"/>
      <c r="I47" s="1228"/>
      <c r="J47" s="1228"/>
      <c r="K47" s="1228"/>
      <c r="L47" s="1228"/>
      <c r="M47" s="1228"/>
      <c r="N47" s="1228"/>
      <c r="O47" s="1229"/>
    </row>
    <row r="48" spans="2:17">
      <c r="B48" s="250"/>
      <c r="C48" s="246"/>
      <c r="D48" s="246"/>
      <c r="E48" s="246"/>
      <c r="F48" s="246"/>
      <c r="G48" s="246"/>
      <c r="H48" s="355"/>
      <c r="I48" s="355"/>
      <c r="J48" s="355"/>
    </row>
    <row r="49" spans="1:17">
      <c r="B49" s="250"/>
      <c r="C49" s="246"/>
      <c r="D49" s="246"/>
      <c r="E49" s="246"/>
      <c r="F49" s="246"/>
      <c r="G49" s="245" t="s">
        <v>574</v>
      </c>
    </row>
    <row r="50" spans="1:17">
      <c r="B50" s="250"/>
      <c r="C50" s="246"/>
      <c r="D50" s="246"/>
      <c r="E50" s="246"/>
      <c r="F50" s="246"/>
      <c r="G50" s="1230"/>
      <c r="H50" s="1231"/>
      <c r="I50" s="1231"/>
      <c r="J50" s="1232"/>
      <c r="K50" s="356" t="s">
        <v>532</v>
      </c>
      <c r="L50" s="356" t="s">
        <v>533</v>
      </c>
      <c r="M50" s="356" t="s">
        <v>534</v>
      </c>
      <c r="N50" s="356" t="s">
        <v>535</v>
      </c>
      <c r="O50" s="356" t="s">
        <v>536</v>
      </c>
    </row>
    <row r="51" spans="1:17">
      <c r="B51" s="250"/>
      <c r="C51" s="246"/>
      <c r="D51" s="246"/>
      <c r="E51" s="246"/>
      <c r="F51" s="246"/>
      <c r="G51" s="1233" t="s">
        <v>575</v>
      </c>
      <c r="H51" s="1234"/>
      <c r="I51" s="1239" t="s">
        <v>576</v>
      </c>
      <c r="J51" s="1239"/>
      <c r="K51" s="1241"/>
      <c r="L51" s="1241"/>
      <c r="M51" s="1241"/>
      <c r="N51" s="1242">
        <v>14</v>
      </c>
      <c r="O51" s="1242">
        <v>9.5</v>
      </c>
    </row>
    <row r="52" spans="1:17">
      <c r="B52" s="250"/>
      <c r="C52" s="246"/>
      <c r="D52" s="246"/>
      <c r="E52" s="246"/>
      <c r="F52" s="246"/>
      <c r="G52" s="1235"/>
      <c r="H52" s="1236"/>
      <c r="I52" s="1240"/>
      <c r="J52" s="1240"/>
      <c r="K52" s="1242"/>
      <c r="L52" s="1242"/>
      <c r="M52" s="1242"/>
      <c r="N52" s="1242"/>
      <c r="O52" s="1242"/>
    </row>
    <row r="53" spans="1:17">
      <c r="A53" s="357"/>
      <c r="B53" s="250"/>
      <c r="C53" s="246"/>
      <c r="D53" s="246"/>
      <c r="E53" s="246"/>
      <c r="F53" s="246"/>
      <c r="G53" s="1235"/>
      <c r="H53" s="1236"/>
      <c r="I53" s="1243" t="s">
        <v>582</v>
      </c>
      <c r="J53" s="1243"/>
      <c r="K53" s="1244"/>
      <c r="L53" s="1244"/>
      <c r="M53" s="1244"/>
      <c r="N53" s="1246">
        <v>49.1</v>
      </c>
      <c r="O53" s="1246">
        <v>50.3</v>
      </c>
    </row>
    <row r="54" spans="1:17">
      <c r="A54" s="357"/>
      <c r="B54" s="250"/>
      <c r="C54" s="246"/>
      <c r="D54" s="246"/>
      <c r="E54" s="246"/>
      <c r="F54" s="246"/>
      <c r="G54" s="1237"/>
      <c r="H54" s="1238"/>
      <c r="I54" s="1243"/>
      <c r="J54" s="1243"/>
      <c r="K54" s="1245"/>
      <c r="L54" s="1245"/>
      <c r="M54" s="1245"/>
      <c r="N54" s="1245"/>
      <c r="O54" s="1245"/>
    </row>
    <row r="55" spans="1:17">
      <c r="A55" s="357"/>
      <c r="B55" s="250"/>
      <c r="C55" s="246"/>
      <c r="D55" s="246"/>
      <c r="E55" s="246"/>
      <c r="F55" s="246"/>
      <c r="G55" s="1247" t="s">
        <v>577</v>
      </c>
      <c r="H55" s="1248"/>
      <c r="I55" s="1243" t="s">
        <v>576</v>
      </c>
      <c r="J55" s="1243"/>
      <c r="K55" s="1241"/>
      <c r="L55" s="1241"/>
      <c r="M55" s="1241"/>
      <c r="N55" s="1242">
        <v>44.6</v>
      </c>
      <c r="O55" s="1242">
        <v>42</v>
      </c>
    </row>
    <row r="56" spans="1:17">
      <c r="A56" s="357"/>
      <c r="B56" s="250"/>
      <c r="C56" s="246"/>
      <c r="D56" s="246"/>
      <c r="E56" s="246"/>
      <c r="F56" s="246"/>
      <c r="G56" s="1249"/>
      <c r="H56" s="1250"/>
      <c r="I56" s="1243"/>
      <c r="J56" s="1243"/>
      <c r="K56" s="1242"/>
      <c r="L56" s="1242"/>
      <c r="M56" s="1242"/>
      <c r="N56" s="1242"/>
      <c r="O56" s="1242"/>
    </row>
    <row r="57" spans="1:17" s="357" customFormat="1">
      <c r="B57" s="358"/>
      <c r="C57" s="354"/>
      <c r="D57" s="354"/>
      <c r="E57" s="354"/>
      <c r="F57" s="354"/>
      <c r="G57" s="1249"/>
      <c r="H57" s="1250"/>
      <c r="I57" s="1253" t="s">
        <v>582</v>
      </c>
      <c r="J57" s="1253"/>
      <c r="K57" s="1244"/>
      <c r="L57" s="1244"/>
      <c r="M57" s="1244"/>
      <c r="N57" s="1246">
        <v>48.9</v>
      </c>
      <c r="O57" s="1246">
        <v>51.1</v>
      </c>
      <c r="P57" s="359"/>
      <c r="Q57" s="358"/>
    </row>
    <row r="58" spans="1:17" s="357" customFormat="1">
      <c r="A58" s="245"/>
      <c r="B58" s="358"/>
      <c r="C58" s="354"/>
      <c r="D58" s="354"/>
      <c r="E58" s="354"/>
      <c r="F58" s="354"/>
      <c r="G58" s="1251"/>
      <c r="H58" s="1252"/>
      <c r="I58" s="1253"/>
      <c r="J58" s="1253"/>
      <c r="K58" s="1245"/>
      <c r="L58" s="1245"/>
      <c r="M58" s="1245"/>
      <c r="N58" s="1245"/>
      <c r="O58" s="1245"/>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578</v>
      </c>
      <c r="C63" s="246"/>
      <c r="D63" s="246"/>
      <c r="E63" s="246"/>
      <c r="F63" s="246"/>
      <c r="G63" s="246"/>
      <c r="H63" s="246"/>
      <c r="I63" s="246"/>
      <c r="J63" s="246"/>
      <c r="K63" s="246"/>
      <c r="L63" s="246"/>
      <c r="M63" s="246"/>
      <c r="N63" s="246"/>
      <c r="O63" s="246"/>
    </row>
    <row r="64" spans="1:17">
      <c r="B64" s="250"/>
      <c r="C64" s="246"/>
      <c r="D64" s="246"/>
      <c r="E64" s="246"/>
      <c r="F64" s="246"/>
      <c r="G64" s="353" t="s">
        <v>573</v>
      </c>
      <c r="I64" s="354"/>
      <c r="J64" s="354"/>
      <c r="K64" s="354"/>
      <c r="L64" s="246"/>
      <c r="M64" s="246"/>
      <c r="N64" s="246"/>
      <c r="O64" s="246"/>
    </row>
    <row r="65" spans="2:30">
      <c r="B65" s="250"/>
      <c r="C65" s="246"/>
      <c r="D65" s="246"/>
      <c r="E65" s="246"/>
      <c r="F65" s="246"/>
      <c r="G65" s="1221" t="s">
        <v>583</v>
      </c>
      <c r="H65" s="1222"/>
      <c r="I65" s="1222"/>
      <c r="J65" s="1222"/>
      <c r="K65" s="1222"/>
      <c r="L65" s="1222"/>
      <c r="M65" s="1222"/>
      <c r="N65" s="1222"/>
      <c r="O65" s="1223"/>
    </row>
    <row r="66" spans="2:30">
      <c r="B66" s="250"/>
      <c r="C66" s="246"/>
      <c r="D66" s="246"/>
      <c r="E66" s="246"/>
      <c r="F66" s="246"/>
      <c r="G66" s="1224"/>
      <c r="H66" s="1225"/>
      <c r="I66" s="1225"/>
      <c r="J66" s="1225"/>
      <c r="K66" s="1225"/>
      <c r="L66" s="1225"/>
      <c r="M66" s="1225"/>
      <c r="N66" s="1225"/>
      <c r="O66" s="1226"/>
    </row>
    <row r="67" spans="2:30">
      <c r="B67" s="250"/>
      <c r="C67" s="246"/>
      <c r="D67" s="246"/>
      <c r="E67" s="246"/>
      <c r="F67" s="246"/>
      <c r="G67" s="1224"/>
      <c r="H67" s="1225"/>
      <c r="I67" s="1225"/>
      <c r="J67" s="1225"/>
      <c r="K67" s="1225"/>
      <c r="L67" s="1225"/>
      <c r="M67" s="1225"/>
      <c r="N67" s="1225"/>
      <c r="O67" s="1226"/>
    </row>
    <row r="68" spans="2:30">
      <c r="B68" s="250"/>
      <c r="C68" s="246"/>
      <c r="D68" s="246"/>
      <c r="E68" s="246"/>
      <c r="F68" s="246"/>
      <c r="G68" s="1224"/>
      <c r="H68" s="1225"/>
      <c r="I68" s="1225"/>
      <c r="J68" s="1225"/>
      <c r="K68" s="1225"/>
      <c r="L68" s="1225"/>
      <c r="M68" s="1225"/>
      <c r="N68" s="1225"/>
      <c r="O68" s="1226"/>
    </row>
    <row r="69" spans="2:30">
      <c r="B69" s="250"/>
      <c r="C69" s="246"/>
      <c r="D69" s="246"/>
      <c r="E69" s="246"/>
      <c r="F69" s="246"/>
      <c r="G69" s="1227"/>
      <c r="H69" s="1228"/>
      <c r="I69" s="1228"/>
      <c r="J69" s="1228"/>
      <c r="K69" s="1228"/>
      <c r="L69" s="1228"/>
      <c r="M69" s="1228"/>
      <c r="N69" s="1228"/>
      <c r="O69" s="1229"/>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579</v>
      </c>
      <c r="I71" s="370"/>
      <c r="J71" s="366"/>
      <c r="K71" s="366"/>
      <c r="L71" s="367"/>
      <c r="M71" s="366"/>
      <c r="N71" s="367"/>
      <c r="O71" s="368"/>
    </row>
    <row r="72" spans="2:30">
      <c r="B72" s="250"/>
      <c r="C72" s="246"/>
      <c r="D72" s="246"/>
      <c r="E72" s="246"/>
      <c r="F72" s="246"/>
      <c r="G72" s="1230"/>
      <c r="H72" s="1231"/>
      <c r="I72" s="1231"/>
      <c r="J72" s="1232"/>
      <c r="K72" s="356" t="s">
        <v>532</v>
      </c>
      <c r="L72" s="356" t="s">
        <v>533</v>
      </c>
      <c r="M72" s="356" t="s">
        <v>534</v>
      </c>
      <c r="N72" s="356" t="s">
        <v>535</v>
      </c>
      <c r="O72" s="356" t="s">
        <v>536</v>
      </c>
    </row>
    <row r="73" spans="2:30">
      <c r="B73" s="250"/>
      <c r="C73" s="246"/>
      <c r="D73" s="246"/>
      <c r="E73" s="246"/>
      <c r="F73" s="246"/>
      <c r="G73" s="1233" t="s">
        <v>575</v>
      </c>
      <c r="H73" s="1234"/>
      <c r="I73" s="1239" t="s">
        <v>576</v>
      </c>
      <c r="J73" s="1239"/>
      <c r="K73" s="1254">
        <v>34.1</v>
      </c>
      <c r="L73" s="1254">
        <v>22.9</v>
      </c>
      <c r="M73" s="1242">
        <v>15.3</v>
      </c>
      <c r="N73" s="1242">
        <v>14</v>
      </c>
      <c r="O73" s="1242">
        <v>9.5</v>
      </c>
      <c r="S73" s="245">
        <v>9.9</v>
      </c>
    </row>
    <row r="74" spans="2:30">
      <c r="B74" s="250"/>
      <c r="C74" s="246"/>
      <c r="D74" s="246"/>
      <c r="E74" s="246"/>
      <c r="F74" s="246"/>
      <c r="G74" s="1235"/>
      <c r="H74" s="1236"/>
      <c r="I74" s="1240"/>
      <c r="J74" s="1240"/>
      <c r="K74" s="1254"/>
      <c r="L74" s="1254"/>
      <c r="M74" s="1242"/>
      <c r="N74" s="1242"/>
      <c r="O74" s="1242"/>
    </row>
    <row r="75" spans="2:30">
      <c r="B75" s="250"/>
      <c r="C75" s="246"/>
      <c r="D75" s="246"/>
      <c r="E75" s="246"/>
      <c r="F75" s="246"/>
      <c r="G75" s="1235"/>
      <c r="H75" s="1236"/>
      <c r="I75" s="1243" t="s">
        <v>580</v>
      </c>
      <c r="J75" s="1243"/>
      <c r="K75" s="1246">
        <v>12.1</v>
      </c>
      <c r="L75" s="1246">
        <v>11</v>
      </c>
      <c r="M75" s="1246">
        <v>9.5</v>
      </c>
      <c r="N75" s="1246">
        <v>7.5</v>
      </c>
      <c r="O75" s="1246">
        <v>6.3</v>
      </c>
      <c r="U75" s="245">
        <v>81.2</v>
      </c>
      <c r="W75" s="245">
        <v>87.2</v>
      </c>
      <c r="Y75" s="245">
        <v>99.8</v>
      </c>
      <c r="AA75" s="245">
        <v>109.5</v>
      </c>
      <c r="AC75" s="245">
        <v>115.2</v>
      </c>
    </row>
    <row r="76" spans="2:30">
      <c r="B76" s="250"/>
      <c r="C76" s="246"/>
      <c r="D76" s="246"/>
      <c r="E76" s="246"/>
      <c r="F76" s="246"/>
      <c r="G76" s="1237"/>
      <c r="H76" s="1238"/>
      <c r="I76" s="1243"/>
      <c r="J76" s="1243"/>
      <c r="K76" s="1245"/>
      <c r="L76" s="1245"/>
      <c r="M76" s="1245"/>
      <c r="N76" s="1245"/>
      <c r="O76" s="1245"/>
    </row>
    <row r="77" spans="2:30">
      <c r="B77" s="250"/>
      <c r="C77" s="246"/>
      <c r="D77" s="246"/>
      <c r="E77" s="246"/>
      <c r="F77" s="246"/>
      <c r="G77" s="1247" t="s">
        <v>577</v>
      </c>
      <c r="H77" s="1248"/>
      <c r="I77" s="1243" t="s">
        <v>576</v>
      </c>
      <c r="J77" s="1243"/>
      <c r="K77" s="1254">
        <v>59.7</v>
      </c>
      <c r="L77" s="1254">
        <v>51.9</v>
      </c>
      <c r="M77" s="1242">
        <v>46.9</v>
      </c>
      <c r="N77" s="1242">
        <v>44.6</v>
      </c>
      <c r="O77" s="1242">
        <v>42</v>
      </c>
      <c r="R77" s="245">
        <v>12.3</v>
      </c>
      <c r="T77" s="245">
        <v>11.1</v>
      </c>
    </row>
    <row r="78" spans="2:30">
      <c r="B78" s="250"/>
      <c r="C78" s="246"/>
      <c r="D78" s="246"/>
      <c r="E78" s="246"/>
      <c r="F78" s="246"/>
      <c r="G78" s="1249"/>
      <c r="H78" s="1250"/>
      <c r="I78" s="1243"/>
      <c r="J78" s="1243"/>
      <c r="K78" s="1254"/>
      <c r="L78" s="1254"/>
      <c r="M78" s="1242"/>
      <c r="N78" s="1242"/>
      <c r="O78" s="1242"/>
    </row>
    <row r="79" spans="2:30">
      <c r="B79" s="250"/>
      <c r="C79" s="246"/>
      <c r="D79" s="246"/>
      <c r="E79" s="246"/>
      <c r="F79" s="246"/>
      <c r="G79" s="1249"/>
      <c r="H79" s="1250"/>
      <c r="I79" s="1255" t="s">
        <v>580</v>
      </c>
      <c r="J79" s="1253"/>
      <c r="K79" s="1256">
        <v>12.7</v>
      </c>
      <c r="L79" s="1256">
        <v>11.7</v>
      </c>
      <c r="M79" s="1256">
        <v>10.4</v>
      </c>
      <c r="N79" s="1256">
        <v>9.9</v>
      </c>
      <c r="O79" s="1256">
        <v>9.1</v>
      </c>
      <c r="V79" s="245">
        <v>53.5</v>
      </c>
      <c r="X79" s="245">
        <v>48.2</v>
      </c>
      <c r="Z79" s="245">
        <v>34.200000000000003</v>
      </c>
      <c r="AB79" s="245">
        <v>30.3</v>
      </c>
      <c r="AD79" s="245">
        <v>28.9</v>
      </c>
    </row>
    <row r="80" spans="2:30">
      <c r="B80" s="250"/>
      <c r="C80" s="246"/>
      <c r="D80" s="246"/>
      <c r="E80" s="246"/>
      <c r="F80" s="246"/>
      <c r="G80" s="1251"/>
      <c r="H80" s="1252"/>
      <c r="I80" s="1253"/>
      <c r="J80" s="1253"/>
      <c r="K80" s="1256"/>
      <c r="L80" s="1256"/>
      <c r="M80" s="1256"/>
      <c r="N80" s="1256"/>
      <c r="O80" s="1256"/>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election activeCell="Q1" sqref="Q1"/>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531</v>
      </c>
      <c r="G2" s="113"/>
      <c r="H2" s="114"/>
    </row>
    <row r="3" spans="1:8">
      <c r="A3" s="110" t="s">
        <v>524</v>
      </c>
      <c r="B3" s="115"/>
      <c r="C3" s="116"/>
      <c r="D3" s="117">
        <v>135082</v>
      </c>
      <c r="E3" s="118"/>
      <c r="F3" s="119">
        <v>80577</v>
      </c>
      <c r="G3" s="120"/>
      <c r="H3" s="121"/>
    </row>
    <row r="4" spans="1:8">
      <c r="A4" s="122"/>
      <c r="B4" s="123"/>
      <c r="C4" s="124"/>
      <c r="D4" s="125">
        <v>52297</v>
      </c>
      <c r="E4" s="126"/>
      <c r="F4" s="127">
        <v>36629</v>
      </c>
      <c r="G4" s="128"/>
      <c r="H4" s="129"/>
    </row>
    <row r="5" spans="1:8">
      <c r="A5" s="110" t="s">
        <v>526</v>
      </c>
      <c r="B5" s="115"/>
      <c r="C5" s="116"/>
      <c r="D5" s="117">
        <v>101254</v>
      </c>
      <c r="E5" s="118"/>
      <c r="F5" s="119">
        <v>92698</v>
      </c>
      <c r="G5" s="120"/>
      <c r="H5" s="121"/>
    </row>
    <row r="6" spans="1:8">
      <c r="A6" s="122"/>
      <c r="B6" s="123"/>
      <c r="C6" s="124"/>
      <c r="D6" s="125">
        <v>55452</v>
      </c>
      <c r="E6" s="126"/>
      <c r="F6" s="127">
        <v>45144</v>
      </c>
      <c r="G6" s="128"/>
      <c r="H6" s="129"/>
    </row>
    <row r="7" spans="1:8">
      <c r="A7" s="110" t="s">
        <v>527</v>
      </c>
      <c r="B7" s="115"/>
      <c r="C7" s="116"/>
      <c r="D7" s="117">
        <v>157350</v>
      </c>
      <c r="E7" s="118"/>
      <c r="F7" s="119">
        <v>78556</v>
      </c>
      <c r="G7" s="120"/>
      <c r="H7" s="121"/>
    </row>
    <row r="8" spans="1:8">
      <c r="A8" s="122"/>
      <c r="B8" s="123"/>
      <c r="C8" s="124"/>
      <c r="D8" s="125">
        <v>117853</v>
      </c>
      <c r="E8" s="126"/>
      <c r="F8" s="127">
        <v>40810</v>
      </c>
      <c r="G8" s="128"/>
      <c r="H8" s="129"/>
    </row>
    <row r="9" spans="1:8">
      <c r="A9" s="110" t="s">
        <v>528</v>
      </c>
      <c r="B9" s="115"/>
      <c r="C9" s="116"/>
      <c r="D9" s="117">
        <v>144474</v>
      </c>
      <c r="E9" s="118"/>
      <c r="F9" s="119">
        <v>87924</v>
      </c>
      <c r="G9" s="120"/>
      <c r="H9" s="121"/>
    </row>
    <row r="10" spans="1:8">
      <c r="A10" s="122"/>
      <c r="B10" s="123"/>
      <c r="C10" s="124"/>
      <c r="D10" s="125">
        <v>118885</v>
      </c>
      <c r="E10" s="126"/>
      <c r="F10" s="127">
        <v>43482</v>
      </c>
      <c r="G10" s="128"/>
      <c r="H10" s="129"/>
    </row>
    <row r="11" spans="1:8">
      <c r="A11" s="110" t="s">
        <v>529</v>
      </c>
      <c r="B11" s="115"/>
      <c r="C11" s="116"/>
      <c r="D11" s="117">
        <v>96032</v>
      </c>
      <c r="E11" s="118"/>
      <c r="F11" s="119">
        <v>85078</v>
      </c>
      <c r="G11" s="120"/>
      <c r="H11" s="121"/>
    </row>
    <row r="12" spans="1:8">
      <c r="A12" s="122"/>
      <c r="B12" s="123"/>
      <c r="C12" s="130"/>
      <c r="D12" s="125">
        <v>51502</v>
      </c>
      <c r="E12" s="126"/>
      <c r="F12" s="127">
        <v>45315</v>
      </c>
      <c r="G12" s="128"/>
      <c r="H12" s="129"/>
    </row>
    <row r="13" spans="1:8">
      <c r="A13" s="110"/>
      <c r="B13" s="115"/>
      <c r="C13" s="131"/>
      <c r="D13" s="132">
        <v>126838</v>
      </c>
      <c r="E13" s="133"/>
      <c r="F13" s="134">
        <v>84967</v>
      </c>
      <c r="G13" s="135"/>
      <c r="H13" s="121"/>
    </row>
    <row r="14" spans="1:8">
      <c r="A14" s="122"/>
      <c r="B14" s="123"/>
      <c r="C14" s="124"/>
      <c r="D14" s="125">
        <v>79198</v>
      </c>
      <c r="E14" s="126"/>
      <c r="F14" s="127">
        <v>42276</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5.51</v>
      </c>
      <c r="C19" s="136">
        <f>ROUND(VALUE(SUBSTITUTE(実質収支比率等に係る経年分析!G$48,"▲","-")),2)</f>
        <v>6.8</v>
      </c>
      <c r="D19" s="136">
        <f>ROUND(VALUE(SUBSTITUTE(実質収支比率等に係る経年分析!H$48,"▲","-")),2)</f>
        <v>4.8099999999999996</v>
      </c>
      <c r="E19" s="136">
        <f>ROUND(VALUE(SUBSTITUTE(実質収支比率等に係る経年分析!I$48,"▲","-")),2)</f>
        <v>7.14</v>
      </c>
      <c r="F19" s="136">
        <f>ROUND(VALUE(SUBSTITUTE(実質収支比率等に係る経年分析!J$48,"▲","-")),2)</f>
        <v>8.19</v>
      </c>
    </row>
    <row r="20" spans="1:11">
      <c r="A20" s="136" t="s">
        <v>44</v>
      </c>
      <c r="B20" s="136">
        <f>ROUND(VALUE(SUBSTITUTE(実質収支比率等に係る経年分析!F$47,"▲","-")),2)</f>
        <v>30</v>
      </c>
      <c r="C20" s="136">
        <f>ROUND(VALUE(SUBSTITUTE(実質収支比率等に係る経年分析!G$47,"▲","-")),2)</f>
        <v>30.12</v>
      </c>
      <c r="D20" s="136">
        <f>ROUND(VALUE(SUBSTITUTE(実質収支比率等に係る経年分析!H$47,"▲","-")),2)</f>
        <v>36.700000000000003</v>
      </c>
      <c r="E20" s="136">
        <f>ROUND(VALUE(SUBSTITUTE(実質収支比率等に係る経年分析!I$47,"▲","-")),2)</f>
        <v>39.89</v>
      </c>
      <c r="F20" s="136">
        <f>ROUND(VALUE(SUBSTITUTE(実質収支比率等に係る経年分析!J$47,"▲","-")),2)</f>
        <v>45.25</v>
      </c>
    </row>
    <row r="21" spans="1:11">
      <c r="A21" s="136" t="s">
        <v>45</v>
      </c>
      <c r="B21" s="136">
        <f>IF(ISNUMBER(VALUE(SUBSTITUTE(実質収支比率等に係る経年分析!F$49,"▲","-"))),ROUND(VALUE(SUBSTITUTE(実質収支比率等に係る経年分析!F$49,"▲","-")),2),NA())</f>
        <v>-0.6</v>
      </c>
      <c r="C21" s="136">
        <f>IF(ISNUMBER(VALUE(SUBSTITUTE(実質収支比率等に係る経年分析!G$49,"▲","-"))),ROUND(VALUE(SUBSTITUTE(実質収支比率等に係る経年分析!G$49,"▲","-")),2),NA())</f>
        <v>1.32</v>
      </c>
      <c r="D21" s="136">
        <f>IF(ISNUMBER(VALUE(SUBSTITUTE(実質収支比率等に係る経年分析!H$49,"▲","-"))),ROUND(VALUE(SUBSTITUTE(実質収支比率等に係る経年分析!H$49,"▲","-")),2),NA())</f>
        <v>4.37</v>
      </c>
      <c r="E21" s="136">
        <f>IF(ISNUMBER(VALUE(SUBSTITUTE(実質収支比率等に係る経年分析!I$49,"▲","-"))),ROUND(VALUE(SUBSTITUTE(実質収支比率等に係る経年分析!I$49,"▲","-")),2),NA())</f>
        <v>5.24</v>
      </c>
      <c r="F21" s="136">
        <f>IF(ISNUMBER(VALUE(SUBSTITUTE(実質収支比率等に係る経年分析!J$49,"▲","-"))),ROUND(VALUE(SUBSTITUTE(実質収支比率等に係る経年分析!J$49,"▲","-")),2),NA())</f>
        <v>4.83</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0.02</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0.02</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0.02</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0.02</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0.03</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温泉事業等特別会計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0.01</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7.0000000000000007E-2</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0.03</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0.03</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0.02</v>
      </c>
    </row>
    <row r="30" spans="1:11">
      <c r="A30" s="137" t="str">
        <f>IF(連結実質赤字比率に係る赤字・黒字の構成分析!C$40="",NA(),連結実質赤字比率に係る赤字・黒字の構成分析!C$40)</f>
        <v>簡易水道特別会計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0.05</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0.02</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0.06</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0.04</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0.09</v>
      </c>
    </row>
    <row r="31" spans="1:11">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0.08</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0.06</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7.0000000000000007E-2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7.0000000000000007E-2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v>
      </c>
    </row>
    <row r="32" spans="1:11">
      <c r="A32" s="137" t="str">
        <f>IF(連結実質赤字比率に係る赤字・黒字の構成分析!C$38="",NA(),連結実質赤字比率に係る赤字・黒字の構成分析!C$38)</f>
        <v>国民健康保険特別会計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0.28999999999999998</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0.45</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0.35</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0.37</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0.42</v>
      </c>
    </row>
    <row r="33" spans="1:16">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0.19</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0.19</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0.5</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0.47</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0.82</v>
      </c>
    </row>
    <row r="34" spans="1:16">
      <c r="A34" s="137" t="str">
        <f>IF(連結実質赤字比率に係る赤字・黒字の構成分析!C$36="",NA(),連結実質赤字比率に係る赤字・黒字の構成分析!C$36)</f>
        <v>病院事業会計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3.01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2.64</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2.38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2.06</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2.34</v>
      </c>
    </row>
    <row r="35" spans="1:16">
      <c r="A35" s="137" t="str">
        <f>IF(連結実質赤字比率に係る赤字・黒字の構成分析!C$35="",NA(),連結実質赤字比率に係る赤字・黒字の構成分析!C$35)</f>
        <v>上水道事業会計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3.15</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3.38</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3.47</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3.86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4.4000000000000004</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5.5</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6.72</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4.7699999999999996</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7.1</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8.16</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2259</v>
      </c>
      <c r="E42" s="138"/>
      <c r="F42" s="138"/>
      <c r="G42" s="138">
        <f>'実質公債費比率（分子）の構造'!L$52</f>
        <v>2225</v>
      </c>
      <c r="H42" s="138"/>
      <c r="I42" s="138"/>
      <c r="J42" s="138">
        <f>'実質公債費比率（分子）の構造'!M$52</f>
        <v>2209</v>
      </c>
      <c r="K42" s="138"/>
      <c r="L42" s="138"/>
      <c r="M42" s="138">
        <f>'実質公債費比率（分子）の構造'!N$52</f>
        <v>2196</v>
      </c>
      <c r="N42" s="138"/>
      <c r="O42" s="138"/>
      <c r="P42" s="138">
        <f>'実質公債費比率（分子）の構造'!O$52</f>
        <v>2154</v>
      </c>
    </row>
    <row r="43" spans="1:16">
      <c r="A43" s="138" t="s">
        <v>53</v>
      </c>
      <c r="B43" s="138">
        <f>'実質公債費比率（分子）の構造'!K$51</f>
        <v>0</v>
      </c>
      <c r="C43" s="138"/>
      <c r="D43" s="138"/>
      <c r="E43" s="138">
        <f>'実質公債費比率（分子）の構造'!L$51</f>
        <v>0</v>
      </c>
      <c r="F43" s="138"/>
      <c r="G43" s="138"/>
      <c r="H43" s="138" t="str">
        <f>'実質公債費比率（分子）の構造'!M$51</f>
        <v>-</v>
      </c>
      <c r="I43" s="138"/>
      <c r="J43" s="138"/>
      <c r="K43" s="138">
        <f>'実質公債費比率（分子）の構造'!N$51</f>
        <v>0</v>
      </c>
      <c r="L43" s="138"/>
      <c r="M43" s="138"/>
      <c r="N43" s="138">
        <f>'実質公債費比率（分子）の構造'!O$51</f>
        <v>0</v>
      </c>
      <c r="O43" s="138"/>
      <c r="P43" s="138"/>
    </row>
    <row r="44" spans="1:16">
      <c r="A44" s="138" t="s">
        <v>54</v>
      </c>
      <c r="B44" s="138">
        <f>'実質公債費比率（分子）の構造'!K$50</f>
        <v>5</v>
      </c>
      <c r="C44" s="138"/>
      <c r="D44" s="138"/>
      <c r="E44" s="138">
        <f>'実質公債費比率（分子）の構造'!L$50</f>
        <v>5</v>
      </c>
      <c r="F44" s="138"/>
      <c r="G44" s="138"/>
      <c r="H44" s="138">
        <f>'実質公債費比率（分子）の構造'!M$50</f>
        <v>5</v>
      </c>
      <c r="I44" s="138"/>
      <c r="J44" s="138"/>
      <c r="K44" s="138">
        <f>'実質公債費比率（分子）の構造'!N$50</f>
        <v>5</v>
      </c>
      <c r="L44" s="138"/>
      <c r="M44" s="138"/>
      <c r="N44" s="138">
        <f>'実質公債費比率（分子）の構造'!O$50</f>
        <v>5</v>
      </c>
      <c r="O44" s="138"/>
      <c r="P44" s="138"/>
    </row>
    <row r="45" spans="1:16">
      <c r="A45" s="138" t="s">
        <v>55</v>
      </c>
      <c r="B45" s="138">
        <f>'実質公債費比率（分子）の構造'!K$49</f>
        <v>30</v>
      </c>
      <c r="C45" s="138"/>
      <c r="D45" s="138"/>
      <c r="E45" s="138">
        <f>'実質公債費比率（分子）の構造'!L$49</f>
        <v>28</v>
      </c>
      <c r="F45" s="138"/>
      <c r="G45" s="138"/>
      <c r="H45" s="138">
        <f>'実質公債費比率（分子）の構造'!M$49</f>
        <v>23</v>
      </c>
      <c r="I45" s="138"/>
      <c r="J45" s="138"/>
      <c r="K45" s="138">
        <f>'実質公債費比率（分子）の構造'!N$49</f>
        <v>23</v>
      </c>
      <c r="L45" s="138"/>
      <c r="M45" s="138"/>
      <c r="N45" s="138">
        <f>'実質公債費比率（分子）の構造'!O$49</f>
        <v>23</v>
      </c>
      <c r="O45" s="138"/>
      <c r="P45" s="138"/>
    </row>
    <row r="46" spans="1:16">
      <c r="A46" s="138" t="s">
        <v>56</v>
      </c>
      <c r="B46" s="138">
        <f>'実質公債費比率（分子）の構造'!K$48</f>
        <v>246</v>
      </c>
      <c r="C46" s="138"/>
      <c r="D46" s="138"/>
      <c r="E46" s="138">
        <f>'実質公債費比率（分子）の構造'!L$48</f>
        <v>271</v>
      </c>
      <c r="F46" s="138"/>
      <c r="G46" s="138"/>
      <c r="H46" s="138">
        <f>'実質公債費比率（分子）の構造'!M$48</f>
        <v>247</v>
      </c>
      <c r="I46" s="138"/>
      <c r="J46" s="138"/>
      <c r="K46" s="138">
        <f>'実質公債費比率（分子）の構造'!N$48</f>
        <v>225</v>
      </c>
      <c r="L46" s="138"/>
      <c r="M46" s="138"/>
      <c r="N46" s="138">
        <f>'実質公債費比率（分子）の構造'!O$48</f>
        <v>197</v>
      </c>
      <c r="O46" s="138"/>
      <c r="P46" s="138"/>
    </row>
    <row r="47" spans="1:16">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2956</v>
      </c>
      <c r="C49" s="138"/>
      <c r="D49" s="138"/>
      <c r="E49" s="138">
        <f>'実質公債費比率（分子）の構造'!L$45</f>
        <v>2733</v>
      </c>
      <c r="F49" s="138"/>
      <c r="G49" s="138"/>
      <c r="H49" s="138">
        <f>'実質公債費比率（分子）の構造'!M$45</f>
        <v>2523</v>
      </c>
      <c r="I49" s="138"/>
      <c r="J49" s="138"/>
      <c r="K49" s="138">
        <f>'実質公債費比率（分子）の構造'!N$45</f>
        <v>2425</v>
      </c>
      <c r="L49" s="138"/>
      <c r="M49" s="138"/>
      <c r="N49" s="138">
        <f>'実質公債費比率（分子）の構造'!O$45</f>
        <v>2406</v>
      </c>
      <c r="O49" s="138"/>
      <c r="P49" s="138"/>
    </row>
    <row r="50" spans="1:16">
      <c r="A50" s="138" t="s">
        <v>60</v>
      </c>
      <c r="B50" s="138" t="e">
        <f>NA()</f>
        <v>#N/A</v>
      </c>
      <c r="C50" s="138">
        <f>IF(ISNUMBER('実質公債費比率（分子）の構造'!K$53),'実質公債費比率（分子）の構造'!K$53,NA())</f>
        <v>978</v>
      </c>
      <c r="D50" s="138" t="e">
        <f>NA()</f>
        <v>#N/A</v>
      </c>
      <c r="E50" s="138" t="e">
        <f>NA()</f>
        <v>#N/A</v>
      </c>
      <c r="F50" s="138">
        <f>IF(ISNUMBER('実質公債費比率（分子）の構造'!L$53),'実質公債費比率（分子）の構造'!L$53,NA())</f>
        <v>812</v>
      </c>
      <c r="G50" s="138" t="e">
        <f>NA()</f>
        <v>#N/A</v>
      </c>
      <c r="H50" s="138" t="e">
        <f>NA()</f>
        <v>#N/A</v>
      </c>
      <c r="I50" s="138">
        <f>IF(ISNUMBER('実質公債費比率（分子）の構造'!M$53),'実質公債費比率（分子）の構造'!M$53,NA())</f>
        <v>589</v>
      </c>
      <c r="J50" s="138" t="e">
        <f>NA()</f>
        <v>#N/A</v>
      </c>
      <c r="K50" s="138" t="e">
        <f>NA()</f>
        <v>#N/A</v>
      </c>
      <c r="L50" s="138">
        <f>IF(ISNUMBER('実質公債費比率（分子）の構造'!N$53),'実質公債費比率（分子）の構造'!N$53,NA())</f>
        <v>482</v>
      </c>
      <c r="M50" s="138" t="e">
        <f>NA()</f>
        <v>#N/A</v>
      </c>
      <c r="N50" s="138" t="e">
        <f>NA()</f>
        <v>#N/A</v>
      </c>
      <c r="O50" s="138">
        <f>IF(ISNUMBER('実質公債費比率（分子）の構造'!O$53),'実質公債費比率（分子）の構造'!O$53,NA())</f>
        <v>477</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18773</v>
      </c>
      <c r="E56" s="137"/>
      <c r="F56" s="137"/>
      <c r="G56" s="137">
        <f>'将来負担比率（分子）の構造'!J$52</f>
        <v>18107</v>
      </c>
      <c r="H56" s="137"/>
      <c r="I56" s="137"/>
      <c r="J56" s="137">
        <f>'将来負担比率（分子）の構造'!K$52</f>
        <v>18379</v>
      </c>
      <c r="K56" s="137"/>
      <c r="L56" s="137"/>
      <c r="M56" s="137">
        <f>'将来負担比率（分子）の構造'!L$52</f>
        <v>18801</v>
      </c>
      <c r="N56" s="137"/>
      <c r="O56" s="137"/>
      <c r="P56" s="137">
        <f>'将来負担比率（分子）の構造'!M$52</f>
        <v>18651</v>
      </c>
    </row>
    <row r="57" spans="1:16">
      <c r="A57" s="137" t="s">
        <v>36</v>
      </c>
      <c r="B57" s="137"/>
      <c r="C57" s="137"/>
      <c r="D57" s="137">
        <f>'将来負担比率（分子）の構造'!I$51</f>
        <v>216</v>
      </c>
      <c r="E57" s="137"/>
      <c r="F57" s="137"/>
      <c r="G57" s="137">
        <f>'将来負担比率（分子）の構造'!J$51</f>
        <v>184</v>
      </c>
      <c r="H57" s="137"/>
      <c r="I57" s="137"/>
      <c r="J57" s="137">
        <f>'将来負担比率（分子）の構造'!K$51</f>
        <v>159</v>
      </c>
      <c r="K57" s="137"/>
      <c r="L57" s="137"/>
      <c r="M57" s="137">
        <f>'将来負担比率（分子）の構造'!L$51</f>
        <v>136</v>
      </c>
      <c r="N57" s="137"/>
      <c r="O57" s="137"/>
      <c r="P57" s="137">
        <f>'将来負担比率（分子）の構造'!M$51</f>
        <v>111</v>
      </c>
    </row>
    <row r="58" spans="1:16">
      <c r="A58" s="137" t="s">
        <v>35</v>
      </c>
      <c r="B58" s="137"/>
      <c r="C58" s="137"/>
      <c r="D58" s="137">
        <f>'将来負担比率（分子）の構造'!I$50</f>
        <v>6215</v>
      </c>
      <c r="E58" s="137"/>
      <c r="F58" s="137"/>
      <c r="G58" s="137">
        <f>'将来負担比率（分子）の構造'!J$50</f>
        <v>6744</v>
      </c>
      <c r="H58" s="137"/>
      <c r="I58" s="137"/>
      <c r="J58" s="137">
        <f>'将来負担比率（分子）の構造'!K$50</f>
        <v>7477</v>
      </c>
      <c r="K58" s="137"/>
      <c r="L58" s="137"/>
      <c r="M58" s="137">
        <f>'将来負担比率（分子）の構造'!L$50</f>
        <v>7929</v>
      </c>
      <c r="N58" s="137"/>
      <c r="O58" s="137"/>
      <c r="P58" s="137">
        <f>'将来負担比率（分子）の構造'!M$50</f>
        <v>8470</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0</v>
      </c>
      <c r="C61" s="137"/>
      <c r="D61" s="137"/>
      <c r="E61" s="137">
        <f>'将来負担比率（分子）の構造'!J$46</f>
        <v>0</v>
      </c>
      <c r="F61" s="137"/>
      <c r="G61" s="137"/>
      <c r="H61" s="137">
        <f>'将来負担比率（分子）の構造'!K$46</f>
        <v>0</v>
      </c>
      <c r="I61" s="137"/>
      <c r="J61" s="137"/>
      <c r="K61" s="137">
        <f>'将来負担比率（分子）の構造'!L$46</f>
        <v>0</v>
      </c>
      <c r="L61" s="137"/>
      <c r="M61" s="137"/>
      <c r="N61" s="137">
        <f>'将来負担比率（分子）の構造'!M$46</f>
        <v>0</v>
      </c>
      <c r="O61" s="137"/>
      <c r="P61" s="137"/>
    </row>
    <row r="62" spans="1:16">
      <c r="A62" s="137" t="s">
        <v>29</v>
      </c>
      <c r="B62" s="137">
        <f>'将来負担比率（分子）の構造'!I$45</f>
        <v>3902</v>
      </c>
      <c r="C62" s="137"/>
      <c r="D62" s="137"/>
      <c r="E62" s="137">
        <f>'将来負担比率（分子）の構造'!J$45</f>
        <v>3809</v>
      </c>
      <c r="F62" s="137"/>
      <c r="G62" s="137"/>
      <c r="H62" s="137">
        <f>'将来負担比率（分子）の構造'!K$45</f>
        <v>3520</v>
      </c>
      <c r="I62" s="137"/>
      <c r="J62" s="137"/>
      <c r="K62" s="137">
        <f>'将来負担比率（分子）の構造'!L$45</f>
        <v>3278</v>
      </c>
      <c r="L62" s="137"/>
      <c r="M62" s="137"/>
      <c r="N62" s="137">
        <f>'将来負担比率（分子）の構造'!M$45</f>
        <v>3204</v>
      </c>
      <c r="O62" s="137"/>
      <c r="P62" s="137"/>
    </row>
    <row r="63" spans="1:16">
      <c r="A63" s="137" t="s">
        <v>28</v>
      </c>
      <c r="B63" s="137">
        <f>'将来負担比率（分子）の構造'!I$44</f>
        <v>345</v>
      </c>
      <c r="C63" s="137"/>
      <c r="D63" s="137"/>
      <c r="E63" s="137">
        <f>'将来負担比率（分子）の構造'!J$44</f>
        <v>298</v>
      </c>
      <c r="F63" s="137"/>
      <c r="G63" s="137"/>
      <c r="H63" s="137">
        <f>'将来負担比率（分子）の構造'!K$44</f>
        <v>361</v>
      </c>
      <c r="I63" s="137"/>
      <c r="J63" s="137"/>
      <c r="K63" s="137">
        <f>'将来負担比率（分子）の構造'!L$44</f>
        <v>323</v>
      </c>
      <c r="L63" s="137"/>
      <c r="M63" s="137"/>
      <c r="N63" s="137">
        <f>'将来負担比率（分子）の構造'!M$44</f>
        <v>329</v>
      </c>
      <c r="O63" s="137"/>
      <c r="P63" s="137"/>
    </row>
    <row r="64" spans="1:16">
      <c r="A64" s="137" t="s">
        <v>27</v>
      </c>
      <c r="B64" s="137">
        <f>'将来負担比率（分子）の構造'!I$43</f>
        <v>2550</v>
      </c>
      <c r="C64" s="137"/>
      <c r="D64" s="137"/>
      <c r="E64" s="137">
        <f>'将来負担比率（分子）の構造'!J$43</f>
        <v>2455</v>
      </c>
      <c r="F64" s="137"/>
      <c r="G64" s="137"/>
      <c r="H64" s="137">
        <f>'将来負担比率（分子）の構造'!K$43</f>
        <v>2394</v>
      </c>
      <c r="I64" s="137"/>
      <c r="J64" s="137"/>
      <c r="K64" s="137">
        <f>'将来負担比率（分子）の構造'!L$43</f>
        <v>2596</v>
      </c>
      <c r="L64" s="137"/>
      <c r="M64" s="137"/>
      <c r="N64" s="137">
        <f>'将来負担比率（分子）の構造'!M$43</f>
        <v>2549</v>
      </c>
      <c r="O64" s="137"/>
      <c r="P64" s="137"/>
    </row>
    <row r="65" spans="1:16">
      <c r="A65" s="137" t="s">
        <v>26</v>
      </c>
      <c r="B65" s="137">
        <f>'将来負担比率（分子）の構造'!I$42</f>
        <v>59</v>
      </c>
      <c r="C65" s="137"/>
      <c r="D65" s="137"/>
      <c r="E65" s="137">
        <f>'将来負担比率（分子）の構造'!J$42</f>
        <v>55</v>
      </c>
      <c r="F65" s="137"/>
      <c r="G65" s="137"/>
      <c r="H65" s="137">
        <f>'将来負担比率（分子）の構造'!K$42</f>
        <v>51</v>
      </c>
      <c r="I65" s="137"/>
      <c r="J65" s="137"/>
      <c r="K65" s="137">
        <f>'将来負担比率（分子）の構造'!L$42</f>
        <v>47</v>
      </c>
      <c r="L65" s="137"/>
      <c r="M65" s="137"/>
      <c r="N65" s="137">
        <f>'将来負担比率（分子）の構造'!M$42</f>
        <v>43</v>
      </c>
      <c r="O65" s="137"/>
      <c r="P65" s="137"/>
    </row>
    <row r="66" spans="1:16">
      <c r="A66" s="137" t="s">
        <v>25</v>
      </c>
      <c r="B66" s="137">
        <f>'将来負担比率（分子）の構造'!I$41</f>
        <v>21205</v>
      </c>
      <c r="C66" s="137"/>
      <c r="D66" s="137"/>
      <c r="E66" s="137">
        <f>'将来負担比率（分子）の構造'!J$41</f>
        <v>20334</v>
      </c>
      <c r="F66" s="137"/>
      <c r="G66" s="137"/>
      <c r="H66" s="137">
        <f>'将来負担比率（分子）の構造'!K$41</f>
        <v>20970</v>
      </c>
      <c r="I66" s="137"/>
      <c r="J66" s="137"/>
      <c r="K66" s="137">
        <f>'将来負担比率（分子）の構造'!L$41</f>
        <v>21784</v>
      </c>
      <c r="L66" s="137"/>
      <c r="M66" s="137"/>
      <c r="N66" s="137">
        <f>'将来負担比率（分子）の構造'!M$41</f>
        <v>21865</v>
      </c>
      <c r="O66" s="137"/>
      <c r="P66" s="137"/>
    </row>
    <row r="67" spans="1:16">
      <c r="A67" s="137" t="s">
        <v>64</v>
      </c>
      <c r="B67" s="137" t="e">
        <f>NA()</f>
        <v>#N/A</v>
      </c>
      <c r="C67" s="137">
        <f>IF(ISNUMBER('将来負担比率（分子）の構造'!I$53), IF('将来負担比率（分子）の構造'!I$53 &lt; 0, 0, '将来負担比率（分子）の構造'!I$53), NA())</f>
        <v>2858</v>
      </c>
      <c r="D67" s="137" t="e">
        <f>NA()</f>
        <v>#N/A</v>
      </c>
      <c r="E67" s="137" t="e">
        <f>NA()</f>
        <v>#N/A</v>
      </c>
      <c r="F67" s="137">
        <f>IF(ISNUMBER('将来負担比率（分子）の構造'!J$53), IF('将来負担比率（分子）の構造'!J$53 &lt; 0, 0, '将来負担比率（分子）の構造'!J$53), NA())</f>
        <v>1917</v>
      </c>
      <c r="G67" s="137" t="e">
        <f>NA()</f>
        <v>#N/A</v>
      </c>
      <c r="H67" s="137" t="e">
        <f>NA()</f>
        <v>#N/A</v>
      </c>
      <c r="I67" s="137">
        <f>IF(ISNUMBER('将来負担比率（分子）の構造'!K$53), IF('将来負担比率（分子）の構造'!K$53 &lt; 0, 0, '将来負担比率（分子）の構造'!K$53), NA())</f>
        <v>1281</v>
      </c>
      <c r="J67" s="137" t="e">
        <f>NA()</f>
        <v>#N/A</v>
      </c>
      <c r="K67" s="137" t="e">
        <f>NA()</f>
        <v>#N/A</v>
      </c>
      <c r="L67" s="137">
        <f>IF(ISNUMBER('将来負担比率（分子）の構造'!L$53), IF('将来負担比率（分子）の構造'!L$53 &lt; 0, 0, '将来負担比率（分子）の構造'!L$53), NA())</f>
        <v>1163</v>
      </c>
      <c r="M67" s="137" t="e">
        <f>NA()</f>
        <v>#N/A</v>
      </c>
      <c r="N67" s="137" t="e">
        <f>NA()</f>
        <v>#N/A</v>
      </c>
      <c r="O67" s="137">
        <f>IF(ISNUMBER('将来負担比率（分子）の構造'!M$53), IF('将来負担比率（分子）の構造'!M$53 &lt; 0, 0, '将来負担比率（分子）の構造'!M$53), NA())</f>
        <v>758</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197</v>
      </c>
      <c r="DI1" s="734"/>
      <c r="DJ1" s="734"/>
      <c r="DK1" s="734"/>
      <c r="DL1" s="734"/>
      <c r="DM1" s="734"/>
      <c r="DN1" s="735"/>
      <c r="DP1" s="733" t="s">
        <v>198</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200</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201</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202</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203</v>
      </c>
      <c r="S4" s="681"/>
      <c r="T4" s="681"/>
      <c r="U4" s="681"/>
      <c r="V4" s="681"/>
      <c r="W4" s="681"/>
      <c r="X4" s="681"/>
      <c r="Y4" s="682"/>
      <c r="Z4" s="680" t="s">
        <v>204</v>
      </c>
      <c r="AA4" s="681"/>
      <c r="AB4" s="681"/>
      <c r="AC4" s="682"/>
      <c r="AD4" s="680" t="s">
        <v>205</v>
      </c>
      <c r="AE4" s="681"/>
      <c r="AF4" s="681"/>
      <c r="AG4" s="681"/>
      <c r="AH4" s="681"/>
      <c r="AI4" s="681"/>
      <c r="AJ4" s="681"/>
      <c r="AK4" s="682"/>
      <c r="AL4" s="680" t="s">
        <v>204</v>
      </c>
      <c r="AM4" s="681"/>
      <c r="AN4" s="681"/>
      <c r="AO4" s="682"/>
      <c r="AP4" s="736" t="s">
        <v>206</v>
      </c>
      <c r="AQ4" s="736"/>
      <c r="AR4" s="736"/>
      <c r="AS4" s="736"/>
      <c r="AT4" s="736"/>
      <c r="AU4" s="736"/>
      <c r="AV4" s="736"/>
      <c r="AW4" s="736"/>
      <c r="AX4" s="736"/>
      <c r="AY4" s="736"/>
      <c r="AZ4" s="736"/>
      <c r="BA4" s="736"/>
      <c r="BB4" s="736"/>
      <c r="BC4" s="736"/>
      <c r="BD4" s="736"/>
      <c r="BE4" s="736"/>
      <c r="BF4" s="736"/>
      <c r="BG4" s="736" t="s">
        <v>207</v>
      </c>
      <c r="BH4" s="736"/>
      <c r="BI4" s="736"/>
      <c r="BJ4" s="736"/>
      <c r="BK4" s="736"/>
      <c r="BL4" s="736"/>
      <c r="BM4" s="736"/>
      <c r="BN4" s="736"/>
      <c r="BO4" s="736" t="s">
        <v>204</v>
      </c>
      <c r="BP4" s="736"/>
      <c r="BQ4" s="736"/>
      <c r="BR4" s="736"/>
      <c r="BS4" s="736" t="s">
        <v>208</v>
      </c>
      <c r="BT4" s="736"/>
      <c r="BU4" s="736"/>
      <c r="BV4" s="736"/>
      <c r="BW4" s="736"/>
      <c r="BX4" s="736"/>
      <c r="BY4" s="736"/>
      <c r="BZ4" s="736"/>
      <c r="CA4" s="736"/>
      <c r="CB4" s="736"/>
      <c r="CD4" s="725" t="s">
        <v>209</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210</v>
      </c>
      <c r="C5" s="708"/>
      <c r="D5" s="708"/>
      <c r="E5" s="708"/>
      <c r="F5" s="708"/>
      <c r="G5" s="708"/>
      <c r="H5" s="708"/>
      <c r="I5" s="708"/>
      <c r="J5" s="708"/>
      <c r="K5" s="708"/>
      <c r="L5" s="708"/>
      <c r="M5" s="708"/>
      <c r="N5" s="708"/>
      <c r="O5" s="708"/>
      <c r="P5" s="708"/>
      <c r="Q5" s="709"/>
      <c r="R5" s="670">
        <v>1793296</v>
      </c>
      <c r="S5" s="671"/>
      <c r="T5" s="671"/>
      <c r="U5" s="671"/>
      <c r="V5" s="671"/>
      <c r="W5" s="671"/>
      <c r="X5" s="671"/>
      <c r="Y5" s="718"/>
      <c r="Z5" s="731">
        <v>10.8</v>
      </c>
      <c r="AA5" s="731"/>
      <c r="AB5" s="731"/>
      <c r="AC5" s="731"/>
      <c r="AD5" s="732">
        <v>1793296</v>
      </c>
      <c r="AE5" s="732"/>
      <c r="AF5" s="732"/>
      <c r="AG5" s="732"/>
      <c r="AH5" s="732"/>
      <c r="AI5" s="732"/>
      <c r="AJ5" s="732"/>
      <c r="AK5" s="732"/>
      <c r="AL5" s="719">
        <v>18.399999999999999</v>
      </c>
      <c r="AM5" s="688"/>
      <c r="AN5" s="688"/>
      <c r="AO5" s="720"/>
      <c r="AP5" s="707" t="s">
        <v>211</v>
      </c>
      <c r="AQ5" s="708"/>
      <c r="AR5" s="708"/>
      <c r="AS5" s="708"/>
      <c r="AT5" s="708"/>
      <c r="AU5" s="708"/>
      <c r="AV5" s="708"/>
      <c r="AW5" s="708"/>
      <c r="AX5" s="708"/>
      <c r="AY5" s="708"/>
      <c r="AZ5" s="708"/>
      <c r="BA5" s="708"/>
      <c r="BB5" s="708"/>
      <c r="BC5" s="708"/>
      <c r="BD5" s="708"/>
      <c r="BE5" s="708"/>
      <c r="BF5" s="709"/>
      <c r="BG5" s="620">
        <v>1793296</v>
      </c>
      <c r="BH5" s="621"/>
      <c r="BI5" s="621"/>
      <c r="BJ5" s="621"/>
      <c r="BK5" s="621"/>
      <c r="BL5" s="621"/>
      <c r="BM5" s="621"/>
      <c r="BN5" s="622"/>
      <c r="BO5" s="673">
        <v>100</v>
      </c>
      <c r="BP5" s="673"/>
      <c r="BQ5" s="673"/>
      <c r="BR5" s="673"/>
      <c r="BS5" s="674" t="s">
        <v>212</v>
      </c>
      <c r="BT5" s="674"/>
      <c r="BU5" s="674"/>
      <c r="BV5" s="674"/>
      <c r="BW5" s="674"/>
      <c r="BX5" s="674"/>
      <c r="BY5" s="674"/>
      <c r="BZ5" s="674"/>
      <c r="CA5" s="674"/>
      <c r="CB5" s="710"/>
      <c r="CD5" s="725" t="s">
        <v>206</v>
      </c>
      <c r="CE5" s="726"/>
      <c r="CF5" s="726"/>
      <c r="CG5" s="726"/>
      <c r="CH5" s="726"/>
      <c r="CI5" s="726"/>
      <c r="CJ5" s="726"/>
      <c r="CK5" s="726"/>
      <c r="CL5" s="726"/>
      <c r="CM5" s="726"/>
      <c r="CN5" s="726"/>
      <c r="CO5" s="726"/>
      <c r="CP5" s="726"/>
      <c r="CQ5" s="727"/>
      <c r="CR5" s="725" t="s">
        <v>213</v>
      </c>
      <c r="CS5" s="726"/>
      <c r="CT5" s="726"/>
      <c r="CU5" s="726"/>
      <c r="CV5" s="726"/>
      <c r="CW5" s="726"/>
      <c r="CX5" s="726"/>
      <c r="CY5" s="727"/>
      <c r="CZ5" s="725" t="s">
        <v>204</v>
      </c>
      <c r="DA5" s="726"/>
      <c r="DB5" s="726"/>
      <c r="DC5" s="727"/>
      <c r="DD5" s="725" t="s">
        <v>214</v>
      </c>
      <c r="DE5" s="726"/>
      <c r="DF5" s="726"/>
      <c r="DG5" s="726"/>
      <c r="DH5" s="726"/>
      <c r="DI5" s="726"/>
      <c r="DJ5" s="726"/>
      <c r="DK5" s="726"/>
      <c r="DL5" s="726"/>
      <c r="DM5" s="726"/>
      <c r="DN5" s="726"/>
      <c r="DO5" s="726"/>
      <c r="DP5" s="727"/>
      <c r="DQ5" s="725" t="s">
        <v>215</v>
      </c>
      <c r="DR5" s="726"/>
      <c r="DS5" s="726"/>
      <c r="DT5" s="726"/>
      <c r="DU5" s="726"/>
      <c r="DV5" s="726"/>
      <c r="DW5" s="726"/>
      <c r="DX5" s="726"/>
      <c r="DY5" s="726"/>
      <c r="DZ5" s="726"/>
      <c r="EA5" s="726"/>
      <c r="EB5" s="726"/>
      <c r="EC5" s="727"/>
    </row>
    <row r="6" spans="2:143" ht="11.25" customHeight="1">
      <c r="B6" s="617" t="s">
        <v>216</v>
      </c>
      <c r="C6" s="618"/>
      <c r="D6" s="618"/>
      <c r="E6" s="618"/>
      <c r="F6" s="618"/>
      <c r="G6" s="618"/>
      <c r="H6" s="618"/>
      <c r="I6" s="618"/>
      <c r="J6" s="618"/>
      <c r="K6" s="618"/>
      <c r="L6" s="618"/>
      <c r="M6" s="618"/>
      <c r="N6" s="618"/>
      <c r="O6" s="618"/>
      <c r="P6" s="618"/>
      <c r="Q6" s="619"/>
      <c r="R6" s="620">
        <v>121083</v>
      </c>
      <c r="S6" s="621"/>
      <c r="T6" s="621"/>
      <c r="U6" s="621"/>
      <c r="V6" s="621"/>
      <c r="W6" s="621"/>
      <c r="X6" s="621"/>
      <c r="Y6" s="622"/>
      <c r="Z6" s="673">
        <v>0.7</v>
      </c>
      <c r="AA6" s="673"/>
      <c r="AB6" s="673"/>
      <c r="AC6" s="673"/>
      <c r="AD6" s="674">
        <v>121083</v>
      </c>
      <c r="AE6" s="674"/>
      <c r="AF6" s="674"/>
      <c r="AG6" s="674"/>
      <c r="AH6" s="674"/>
      <c r="AI6" s="674"/>
      <c r="AJ6" s="674"/>
      <c r="AK6" s="674"/>
      <c r="AL6" s="643">
        <v>1.2</v>
      </c>
      <c r="AM6" s="675"/>
      <c r="AN6" s="675"/>
      <c r="AO6" s="676"/>
      <c r="AP6" s="617" t="s">
        <v>217</v>
      </c>
      <c r="AQ6" s="618"/>
      <c r="AR6" s="618"/>
      <c r="AS6" s="618"/>
      <c r="AT6" s="618"/>
      <c r="AU6" s="618"/>
      <c r="AV6" s="618"/>
      <c r="AW6" s="618"/>
      <c r="AX6" s="618"/>
      <c r="AY6" s="618"/>
      <c r="AZ6" s="618"/>
      <c r="BA6" s="618"/>
      <c r="BB6" s="618"/>
      <c r="BC6" s="618"/>
      <c r="BD6" s="618"/>
      <c r="BE6" s="618"/>
      <c r="BF6" s="619"/>
      <c r="BG6" s="620">
        <v>1793296</v>
      </c>
      <c r="BH6" s="621"/>
      <c r="BI6" s="621"/>
      <c r="BJ6" s="621"/>
      <c r="BK6" s="621"/>
      <c r="BL6" s="621"/>
      <c r="BM6" s="621"/>
      <c r="BN6" s="622"/>
      <c r="BO6" s="673">
        <v>100</v>
      </c>
      <c r="BP6" s="673"/>
      <c r="BQ6" s="673"/>
      <c r="BR6" s="673"/>
      <c r="BS6" s="674" t="s">
        <v>212</v>
      </c>
      <c r="BT6" s="674"/>
      <c r="BU6" s="674"/>
      <c r="BV6" s="674"/>
      <c r="BW6" s="674"/>
      <c r="BX6" s="674"/>
      <c r="BY6" s="674"/>
      <c r="BZ6" s="674"/>
      <c r="CA6" s="674"/>
      <c r="CB6" s="710"/>
      <c r="CD6" s="677" t="s">
        <v>218</v>
      </c>
      <c r="CE6" s="678"/>
      <c r="CF6" s="678"/>
      <c r="CG6" s="678"/>
      <c r="CH6" s="678"/>
      <c r="CI6" s="678"/>
      <c r="CJ6" s="678"/>
      <c r="CK6" s="678"/>
      <c r="CL6" s="678"/>
      <c r="CM6" s="678"/>
      <c r="CN6" s="678"/>
      <c r="CO6" s="678"/>
      <c r="CP6" s="678"/>
      <c r="CQ6" s="679"/>
      <c r="CR6" s="620">
        <v>88037</v>
      </c>
      <c r="CS6" s="621"/>
      <c r="CT6" s="621"/>
      <c r="CU6" s="621"/>
      <c r="CV6" s="621"/>
      <c r="CW6" s="621"/>
      <c r="CX6" s="621"/>
      <c r="CY6" s="622"/>
      <c r="CZ6" s="673">
        <v>0.6</v>
      </c>
      <c r="DA6" s="673"/>
      <c r="DB6" s="673"/>
      <c r="DC6" s="673"/>
      <c r="DD6" s="626" t="s">
        <v>212</v>
      </c>
      <c r="DE6" s="621"/>
      <c r="DF6" s="621"/>
      <c r="DG6" s="621"/>
      <c r="DH6" s="621"/>
      <c r="DI6" s="621"/>
      <c r="DJ6" s="621"/>
      <c r="DK6" s="621"/>
      <c r="DL6" s="621"/>
      <c r="DM6" s="621"/>
      <c r="DN6" s="621"/>
      <c r="DO6" s="621"/>
      <c r="DP6" s="622"/>
      <c r="DQ6" s="626">
        <v>88037</v>
      </c>
      <c r="DR6" s="621"/>
      <c r="DS6" s="621"/>
      <c r="DT6" s="621"/>
      <c r="DU6" s="621"/>
      <c r="DV6" s="621"/>
      <c r="DW6" s="621"/>
      <c r="DX6" s="621"/>
      <c r="DY6" s="621"/>
      <c r="DZ6" s="621"/>
      <c r="EA6" s="621"/>
      <c r="EB6" s="621"/>
      <c r="EC6" s="656"/>
    </row>
    <row r="7" spans="2:143" ht="11.25" customHeight="1">
      <c r="B7" s="617" t="s">
        <v>219</v>
      </c>
      <c r="C7" s="618"/>
      <c r="D7" s="618"/>
      <c r="E7" s="618"/>
      <c r="F7" s="618"/>
      <c r="G7" s="618"/>
      <c r="H7" s="618"/>
      <c r="I7" s="618"/>
      <c r="J7" s="618"/>
      <c r="K7" s="618"/>
      <c r="L7" s="618"/>
      <c r="M7" s="618"/>
      <c r="N7" s="618"/>
      <c r="O7" s="618"/>
      <c r="P7" s="618"/>
      <c r="Q7" s="619"/>
      <c r="R7" s="620">
        <v>3369</v>
      </c>
      <c r="S7" s="621"/>
      <c r="T7" s="621"/>
      <c r="U7" s="621"/>
      <c r="V7" s="621"/>
      <c r="W7" s="621"/>
      <c r="X7" s="621"/>
      <c r="Y7" s="622"/>
      <c r="Z7" s="673">
        <v>0</v>
      </c>
      <c r="AA7" s="673"/>
      <c r="AB7" s="673"/>
      <c r="AC7" s="673"/>
      <c r="AD7" s="674">
        <v>3369</v>
      </c>
      <c r="AE7" s="674"/>
      <c r="AF7" s="674"/>
      <c r="AG7" s="674"/>
      <c r="AH7" s="674"/>
      <c r="AI7" s="674"/>
      <c r="AJ7" s="674"/>
      <c r="AK7" s="674"/>
      <c r="AL7" s="643">
        <v>0</v>
      </c>
      <c r="AM7" s="675"/>
      <c r="AN7" s="675"/>
      <c r="AO7" s="676"/>
      <c r="AP7" s="617" t="s">
        <v>220</v>
      </c>
      <c r="AQ7" s="618"/>
      <c r="AR7" s="618"/>
      <c r="AS7" s="618"/>
      <c r="AT7" s="618"/>
      <c r="AU7" s="618"/>
      <c r="AV7" s="618"/>
      <c r="AW7" s="618"/>
      <c r="AX7" s="618"/>
      <c r="AY7" s="618"/>
      <c r="AZ7" s="618"/>
      <c r="BA7" s="618"/>
      <c r="BB7" s="618"/>
      <c r="BC7" s="618"/>
      <c r="BD7" s="618"/>
      <c r="BE7" s="618"/>
      <c r="BF7" s="619"/>
      <c r="BG7" s="620">
        <v>765068</v>
      </c>
      <c r="BH7" s="621"/>
      <c r="BI7" s="621"/>
      <c r="BJ7" s="621"/>
      <c r="BK7" s="621"/>
      <c r="BL7" s="621"/>
      <c r="BM7" s="621"/>
      <c r="BN7" s="622"/>
      <c r="BO7" s="673">
        <v>42.7</v>
      </c>
      <c r="BP7" s="673"/>
      <c r="BQ7" s="673"/>
      <c r="BR7" s="673"/>
      <c r="BS7" s="674" t="s">
        <v>212</v>
      </c>
      <c r="BT7" s="674"/>
      <c r="BU7" s="674"/>
      <c r="BV7" s="674"/>
      <c r="BW7" s="674"/>
      <c r="BX7" s="674"/>
      <c r="BY7" s="674"/>
      <c r="BZ7" s="674"/>
      <c r="CA7" s="674"/>
      <c r="CB7" s="710"/>
      <c r="CD7" s="657" t="s">
        <v>221</v>
      </c>
      <c r="CE7" s="654"/>
      <c r="CF7" s="654"/>
      <c r="CG7" s="654"/>
      <c r="CH7" s="654"/>
      <c r="CI7" s="654"/>
      <c r="CJ7" s="654"/>
      <c r="CK7" s="654"/>
      <c r="CL7" s="654"/>
      <c r="CM7" s="654"/>
      <c r="CN7" s="654"/>
      <c r="CO7" s="654"/>
      <c r="CP7" s="654"/>
      <c r="CQ7" s="655"/>
      <c r="CR7" s="620">
        <v>2745470</v>
      </c>
      <c r="CS7" s="621"/>
      <c r="CT7" s="621"/>
      <c r="CU7" s="621"/>
      <c r="CV7" s="621"/>
      <c r="CW7" s="621"/>
      <c r="CX7" s="621"/>
      <c r="CY7" s="622"/>
      <c r="CZ7" s="673">
        <v>17.399999999999999</v>
      </c>
      <c r="DA7" s="673"/>
      <c r="DB7" s="673"/>
      <c r="DC7" s="673"/>
      <c r="DD7" s="626">
        <v>261806</v>
      </c>
      <c r="DE7" s="621"/>
      <c r="DF7" s="621"/>
      <c r="DG7" s="621"/>
      <c r="DH7" s="621"/>
      <c r="DI7" s="621"/>
      <c r="DJ7" s="621"/>
      <c r="DK7" s="621"/>
      <c r="DL7" s="621"/>
      <c r="DM7" s="621"/>
      <c r="DN7" s="621"/>
      <c r="DO7" s="621"/>
      <c r="DP7" s="622"/>
      <c r="DQ7" s="626">
        <v>2154131</v>
      </c>
      <c r="DR7" s="621"/>
      <c r="DS7" s="621"/>
      <c r="DT7" s="621"/>
      <c r="DU7" s="621"/>
      <c r="DV7" s="621"/>
      <c r="DW7" s="621"/>
      <c r="DX7" s="621"/>
      <c r="DY7" s="621"/>
      <c r="DZ7" s="621"/>
      <c r="EA7" s="621"/>
      <c r="EB7" s="621"/>
      <c r="EC7" s="656"/>
    </row>
    <row r="8" spans="2:143" ht="11.25" customHeight="1">
      <c r="B8" s="617" t="s">
        <v>222</v>
      </c>
      <c r="C8" s="618"/>
      <c r="D8" s="618"/>
      <c r="E8" s="618"/>
      <c r="F8" s="618"/>
      <c r="G8" s="618"/>
      <c r="H8" s="618"/>
      <c r="I8" s="618"/>
      <c r="J8" s="618"/>
      <c r="K8" s="618"/>
      <c r="L8" s="618"/>
      <c r="M8" s="618"/>
      <c r="N8" s="618"/>
      <c r="O8" s="618"/>
      <c r="P8" s="618"/>
      <c r="Q8" s="619"/>
      <c r="R8" s="620">
        <v>6635</v>
      </c>
      <c r="S8" s="621"/>
      <c r="T8" s="621"/>
      <c r="U8" s="621"/>
      <c r="V8" s="621"/>
      <c r="W8" s="621"/>
      <c r="X8" s="621"/>
      <c r="Y8" s="622"/>
      <c r="Z8" s="673">
        <v>0</v>
      </c>
      <c r="AA8" s="673"/>
      <c r="AB8" s="673"/>
      <c r="AC8" s="673"/>
      <c r="AD8" s="674">
        <v>6635</v>
      </c>
      <c r="AE8" s="674"/>
      <c r="AF8" s="674"/>
      <c r="AG8" s="674"/>
      <c r="AH8" s="674"/>
      <c r="AI8" s="674"/>
      <c r="AJ8" s="674"/>
      <c r="AK8" s="674"/>
      <c r="AL8" s="643">
        <v>0.1</v>
      </c>
      <c r="AM8" s="675"/>
      <c r="AN8" s="675"/>
      <c r="AO8" s="676"/>
      <c r="AP8" s="617" t="s">
        <v>223</v>
      </c>
      <c r="AQ8" s="618"/>
      <c r="AR8" s="618"/>
      <c r="AS8" s="618"/>
      <c r="AT8" s="618"/>
      <c r="AU8" s="618"/>
      <c r="AV8" s="618"/>
      <c r="AW8" s="618"/>
      <c r="AX8" s="618"/>
      <c r="AY8" s="618"/>
      <c r="AZ8" s="618"/>
      <c r="BA8" s="618"/>
      <c r="BB8" s="618"/>
      <c r="BC8" s="618"/>
      <c r="BD8" s="618"/>
      <c r="BE8" s="618"/>
      <c r="BF8" s="619"/>
      <c r="BG8" s="620">
        <v>31184</v>
      </c>
      <c r="BH8" s="621"/>
      <c r="BI8" s="621"/>
      <c r="BJ8" s="621"/>
      <c r="BK8" s="621"/>
      <c r="BL8" s="621"/>
      <c r="BM8" s="621"/>
      <c r="BN8" s="622"/>
      <c r="BO8" s="673">
        <v>1.7</v>
      </c>
      <c r="BP8" s="673"/>
      <c r="BQ8" s="673"/>
      <c r="BR8" s="673"/>
      <c r="BS8" s="626" t="s">
        <v>113</v>
      </c>
      <c r="BT8" s="621"/>
      <c r="BU8" s="621"/>
      <c r="BV8" s="621"/>
      <c r="BW8" s="621"/>
      <c r="BX8" s="621"/>
      <c r="BY8" s="621"/>
      <c r="BZ8" s="621"/>
      <c r="CA8" s="621"/>
      <c r="CB8" s="656"/>
      <c r="CD8" s="657" t="s">
        <v>224</v>
      </c>
      <c r="CE8" s="654"/>
      <c r="CF8" s="654"/>
      <c r="CG8" s="654"/>
      <c r="CH8" s="654"/>
      <c r="CI8" s="654"/>
      <c r="CJ8" s="654"/>
      <c r="CK8" s="654"/>
      <c r="CL8" s="654"/>
      <c r="CM8" s="654"/>
      <c r="CN8" s="654"/>
      <c r="CO8" s="654"/>
      <c r="CP8" s="654"/>
      <c r="CQ8" s="655"/>
      <c r="CR8" s="620">
        <v>3850829</v>
      </c>
      <c r="CS8" s="621"/>
      <c r="CT8" s="621"/>
      <c r="CU8" s="621"/>
      <c r="CV8" s="621"/>
      <c r="CW8" s="621"/>
      <c r="CX8" s="621"/>
      <c r="CY8" s="622"/>
      <c r="CZ8" s="673">
        <v>24.4</v>
      </c>
      <c r="DA8" s="673"/>
      <c r="DB8" s="673"/>
      <c r="DC8" s="673"/>
      <c r="DD8" s="626">
        <v>33665</v>
      </c>
      <c r="DE8" s="621"/>
      <c r="DF8" s="621"/>
      <c r="DG8" s="621"/>
      <c r="DH8" s="621"/>
      <c r="DI8" s="621"/>
      <c r="DJ8" s="621"/>
      <c r="DK8" s="621"/>
      <c r="DL8" s="621"/>
      <c r="DM8" s="621"/>
      <c r="DN8" s="621"/>
      <c r="DO8" s="621"/>
      <c r="DP8" s="622"/>
      <c r="DQ8" s="626">
        <v>2282693</v>
      </c>
      <c r="DR8" s="621"/>
      <c r="DS8" s="621"/>
      <c r="DT8" s="621"/>
      <c r="DU8" s="621"/>
      <c r="DV8" s="621"/>
      <c r="DW8" s="621"/>
      <c r="DX8" s="621"/>
      <c r="DY8" s="621"/>
      <c r="DZ8" s="621"/>
      <c r="EA8" s="621"/>
      <c r="EB8" s="621"/>
      <c r="EC8" s="656"/>
    </row>
    <row r="9" spans="2:143" ht="11.25" customHeight="1">
      <c r="B9" s="617" t="s">
        <v>225</v>
      </c>
      <c r="C9" s="618"/>
      <c r="D9" s="618"/>
      <c r="E9" s="618"/>
      <c r="F9" s="618"/>
      <c r="G9" s="618"/>
      <c r="H9" s="618"/>
      <c r="I9" s="618"/>
      <c r="J9" s="618"/>
      <c r="K9" s="618"/>
      <c r="L9" s="618"/>
      <c r="M9" s="618"/>
      <c r="N9" s="618"/>
      <c r="O9" s="618"/>
      <c r="P9" s="618"/>
      <c r="Q9" s="619"/>
      <c r="R9" s="620">
        <v>4352</v>
      </c>
      <c r="S9" s="621"/>
      <c r="T9" s="621"/>
      <c r="U9" s="621"/>
      <c r="V9" s="621"/>
      <c r="W9" s="621"/>
      <c r="X9" s="621"/>
      <c r="Y9" s="622"/>
      <c r="Z9" s="673">
        <v>0</v>
      </c>
      <c r="AA9" s="673"/>
      <c r="AB9" s="673"/>
      <c r="AC9" s="673"/>
      <c r="AD9" s="674">
        <v>4352</v>
      </c>
      <c r="AE9" s="674"/>
      <c r="AF9" s="674"/>
      <c r="AG9" s="674"/>
      <c r="AH9" s="674"/>
      <c r="AI9" s="674"/>
      <c r="AJ9" s="674"/>
      <c r="AK9" s="674"/>
      <c r="AL9" s="643">
        <v>0</v>
      </c>
      <c r="AM9" s="675"/>
      <c r="AN9" s="675"/>
      <c r="AO9" s="676"/>
      <c r="AP9" s="617" t="s">
        <v>226</v>
      </c>
      <c r="AQ9" s="618"/>
      <c r="AR9" s="618"/>
      <c r="AS9" s="618"/>
      <c r="AT9" s="618"/>
      <c r="AU9" s="618"/>
      <c r="AV9" s="618"/>
      <c r="AW9" s="618"/>
      <c r="AX9" s="618"/>
      <c r="AY9" s="618"/>
      <c r="AZ9" s="618"/>
      <c r="BA9" s="618"/>
      <c r="BB9" s="618"/>
      <c r="BC9" s="618"/>
      <c r="BD9" s="618"/>
      <c r="BE9" s="618"/>
      <c r="BF9" s="619"/>
      <c r="BG9" s="620">
        <v>651039</v>
      </c>
      <c r="BH9" s="621"/>
      <c r="BI9" s="621"/>
      <c r="BJ9" s="621"/>
      <c r="BK9" s="621"/>
      <c r="BL9" s="621"/>
      <c r="BM9" s="621"/>
      <c r="BN9" s="622"/>
      <c r="BO9" s="673">
        <v>36.299999999999997</v>
      </c>
      <c r="BP9" s="673"/>
      <c r="BQ9" s="673"/>
      <c r="BR9" s="673"/>
      <c r="BS9" s="626" t="s">
        <v>113</v>
      </c>
      <c r="BT9" s="621"/>
      <c r="BU9" s="621"/>
      <c r="BV9" s="621"/>
      <c r="BW9" s="621"/>
      <c r="BX9" s="621"/>
      <c r="BY9" s="621"/>
      <c r="BZ9" s="621"/>
      <c r="CA9" s="621"/>
      <c r="CB9" s="656"/>
      <c r="CD9" s="657" t="s">
        <v>227</v>
      </c>
      <c r="CE9" s="654"/>
      <c r="CF9" s="654"/>
      <c r="CG9" s="654"/>
      <c r="CH9" s="654"/>
      <c r="CI9" s="654"/>
      <c r="CJ9" s="654"/>
      <c r="CK9" s="654"/>
      <c r="CL9" s="654"/>
      <c r="CM9" s="654"/>
      <c r="CN9" s="654"/>
      <c r="CO9" s="654"/>
      <c r="CP9" s="654"/>
      <c r="CQ9" s="655"/>
      <c r="CR9" s="620">
        <v>2242976</v>
      </c>
      <c r="CS9" s="621"/>
      <c r="CT9" s="621"/>
      <c r="CU9" s="621"/>
      <c r="CV9" s="621"/>
      <c r="CW9" s="621"/>
      <c r="CX9" s="621"/>
      <c r="CY9" s="622"/>
      <c r="CZ9" s="673">
        <v>14.2</v>
      </c>
      <c r="DA9" s="673"/>
      <c r="DB9" s="673"/>
      <c r="DC9" s="673"/>
      <c r="DD9" s="626">
        <v>140158</v>
      </c>
      <c r="DE9" s="621"/>
      <c r="DF9" s="621"/>
      <c r="DG9" s="621"/>
      <c r="DH9" s="621"/>
      <c r="DI9" s="621"/>
      <c r="DJ9" s="621"/>
      <c r="DK9" s="621"/>
      <c r="DL9" s="621"/>
      <c r="DM9" s="621"/>
      <c r="DN9" s="621"/>
      <c r="DO9" s="621"/>
      <c r="DP9" s="622"/>
      <c r="DQ9" s="626">
        <v>1200485</v>
      </c>
      <c r="DR9" s="621"/>
      <c r="DS9" s="621"/>
      <c r="DT9" s="621"/>
      <c r="DU9" s="621"/>
      <c r="DV9" s="621"/>
      <c r="DW9" s="621"/>
      <c r="DX9" s="621"/>
      <c r="DY9" s="621"/>
      <c r="DZ9" s="621"/>
      <c r="EA9" s="621"/>
      <c r="EB9" s="621"/>
      <c r="EC9" s="656"/>
    </row>
    <row r="10" spans="2:143" ht="11.25" customHeight="1">
      <c r="B10" s="617" t="s">
        <v>228</v>
      </c>
      <c r="C10" s="618"/>
      <c r="D10" s="618"/>
      <c r="E10" s="618"/>
      <c r="F10" s="618"/>
      <c r="G10" s="618"/>
      <c r="H10" s="618"/>
      <c r="I10" s="618"/>
      <c r="J10" s="618"/>
      <c r="K10" s="618"/>
      <c r="L10" s="618"/>
      <c r="M10" s="618"/>
      <c r="N10" s="618"/>
      <c r="O10" s="618"/>
      <c r="P10" s="618"/>
      <c r="Q10" s="619"/>
      <c r="R10" s="620">
        <v>364217</v>
      </c>
      <c r="S10" s="621"/>
      <c r="T10" s="621"/>
      <c r="U10" s="621"/>
      <c r="V10" s="621"/>
      <c r="W10" s="621"/>
      <c r="X10" s="621"/>
      <c r="Y10" s="622"/>
      <c r="Z10" s="673">
        <v>2.2000000000000002</v>
      </c>
      <c r="AA10" s="673"/>
      <c r="AB10" s="673"/>
      <c r="AC10" s="673"/>
      <c r="AD10" s="674">
        <v>364217</v>
      </c>
      <c r="AE10" s="674"/>
      <c r="AF10" s="674"/>
      <c r="AG10" s="674"/>
      <c r="AH10" s="674"/>
      <c r="AI10" s="674"/>
      <c r="AJ10" s="674"/>
      <c r="AK10" s="674"/>
      <c r="AL10" s="643">
        <v>3.7</v>
      </c>
      <c r="AM10" s="675"/>
      <c r="AN10" s="675"/>
      <c r="AO10" s="676"/>
      <c r="AP10" s="617" t="s">
        <v>229</v>
      </c>
      <c r="AQ10" s="618"/>
      <c r="AR10" s="618"/>
      <c r="AS10" s="618"/>
      <c r="AT10" s="618"/>
      <c r="AU10" s="618"/>
      <c r="AV10" s="618"/>
      <c r="AW10" s="618"/>
      <c r="AX10" s="618"/>
      <c r="AY10" s="618"/>
      <c r="AZ10" s="618"/>
      <c r="BA10" s="618"/>
      <c r="BB10" s="618"/>
      <c r="BC10" s="618"/>
      <c r="BD10" s="618"/>
      <c r="BE10" s="618"/>
      <c r="BF10" s="619"/>
      <c r="BG10" s="620">
        <v>44025</v>
      </c>
      <c r="BH10" s="621"/>
      <c r="BI10" s="621"/>
      <c r="BJ10" s="621"/>
      <c r="BK10" s="621"/>
      <c r="BL10" s="621"/>
      <c r="BM10" s="621"/>
      <c r="BN10" s="622"/>
      <c r="BO10" s="673">
        <v>2.5</v>
      </c>
      <c r="BP10" s="673"/>
      <c r="BQ10" s="673"/>
      <c r="BR10" s="673"/>
      <c r="BS10" s="626" t="s">
        <v>113</v>
      </c>
      <c r="BT10" s="621"/>
      <c r="BU10" s="621"/>
      <c r="BV10" s="621"/>
      <c r="BW10" s="621"/>
      <c r="BX10" s="621"/>
      <c r="BY10" s="621"/>
      <c r="BZ10" s="621"/>
      <c r="CA10" s="621"/>
      <c r="CB10" s="656"/>
      <c r="CD10" s="657" t="s">
        <v>230</v>
      </c>
      <c r="CE10" s="654"/>
      <c r="CF10" s="654"/>
      <c r="CG10" s="654"/>
      <c r="CH10" s="654"/>
      <c r="CI10" s="654"/>
      <c r="CJ10" s="654"/>
      <c r="CK10" s="654"/>
      <c r="CL10" s="654"/>
      <c r="CM10" s="654"/>
      <c r="CN10" s="654"/>
      <c r="CO10" s="654"/>
      <c r="CP10" s="654"/>
      <c r="CQ10" s="655"/>
      <c r="CR10" s="620" t="s">
        <v>113</v>
      </c>
      <c r="CS10" s="621"/>
      <c r="CT10" s="621"/>
      <c r="CU10" s="621"/>
      <c r="CV10" s="621"/>
      <c r="CW10" s="621"/>
      <c r="CX10" s="621"/>
      <c r="CY10" s="622"/>
      <c r="CZ10" s="673" t="s">
        <v>113</v>
      </c>
      <c r="DA10" s="673"/>
      <c r="DB10" s="673"/>
      <c r="DC10" s="673"/>
      <c r="DD10" s="626" t="s">
        <v>113</v>
      </c>
      <c r="DE10" s="621"/>
      <c r="DF10" s="621"/>
      <c r="DG10" s="621"/>
      <c r="DH10" s="621"/>
      <c r="DI10" s="621"/>
      <c r="DJ10" s="621"/>
      <c r="DK10" s="621"/>
      <c r="DL10" s="621"/>
      <c r="DM10" s="621"/>
      <c r="DN10" s="621"/>
      <c r="DO10" s="621"/>
      <c r="DP10" s="622"/>
      <c r="DQ10" s="626" t="s">
        <v>113</v>
      </c>
      <c r="DR10" s="621"/>
      <c r="DS10" s="621"/>
      <c r="DT10" s="621"/>
      <c r="DU10" s="621"/>
      <c r="DV10" s="621"/>
      <c r="DW10" s="621"/>
      <c r="DX10" s="621"/>
      <c r="DY10" s="621"/>
      <c r="DZ10" s="621"/>
      <c r="EA10" s="621"/>
      <c r="EB10" s="621"/>
      <c r="EC10" s="656"/>
    </row>
    <row r="11" spans="2:143" ht="11.25" customHeight="1">
      <c r="B11" s="617" t="s">
        <v>231</v>
      </c>
      <c r="C11" s="618"/>
      <c r="D11" s="618"/>
      <c r="E11" s="618"/>
      <c r="F11" s="618"/>
      <c r="G11" s="618"/>
      <c r="H11" s="618"/>
      <c r="I11" s="618"/>
      <c r="J11" s="618"/>
      <c r="K11" s="618"/>
      <c r="L11" s="618"/>
      <c r="M11" s="618"/>
      <c r="N11" s="618"/>
      <c r="O11" s="618"/>
      <c r="P11" s="618"/>
      <c r="Q11" s="619"/>
      <c r="R11" s="620" t="s">
        <v>113</v>
      </c>
      <c r="S11" s="621"/>
      <c r="T11" s="621"/>
      <c r="U11" s="621"/>
      <c r="V11" s="621"/>
      <c r="W11" s="621"/>
      <c r="X11" s="621"/>
      <c r="Y11" s="622"/>
      <c r="Z11" s="673" t="s">
        <v>113</v>
      </c>
      <c r="AA11" s="673"/>
      <c r="AB11" s="673"/>
      <c r="AC11" s="673"/>
      <c r="AD11" s="674" t="s">
        <v>113</v>
      </c>
      <c r="AE11" s="674"/>
      <c r="AF11" s="674"/>
      <c r="AG11" s="674"/>
      <c r="AH11" s="674"/>
      <c r="AI11" s="674"/>
      <c r="AJ11" s="674"/>
      <c r="AK11" s="674"/>
      <c r="AL11" s="643" t="s">
        <v>113</v>
      </c>
      <c r="AM11" s="675"/>
      <c r="AN11" s="675"/>
      <c r="AO11" s="676"/>
      <c r="AP11" s="617" t="s">
        <v>232</v>
      </c>
      <c r="AQ11" s="618"/>
      <c r="AR11" s="618"/>
      <c r="AS11" s="618"/>
      <c r="AT11" s="618"/>
      <c r="AU11" s="618"/>
      <c r="AV11" s="618"/>
      <c r="AW11" s="618"/>
      <c r="AX11" s="618"/>
      <c r="AY11" s="618"/>
      <c r="AZ11" s="618"/>
      <c r="BA11" s="618"/>
      <c r="BB11" s="618"/>
      <c r="BC11" s="618"/>
      <c r="BD11" s="618"/>
      <c r="BE11" s="618"/>
      <c r="BF11" s="619"/>
      <c r="BG11" s="620">
        <v>38820</v>
      </c>
      <c r="BH11" s="621"/>
      <c r="BI11" s="621"/>
      <c r="BJ11" s="621"/>
      <c r="BK11" s="621"/>
      <c r="BL11" s="621"/>
      <c r="BM11" s="621"/>
      <c r="BN11" s="622"/>
      <c r="BO11" s="673">
        <v>2.2000000000000002</v>
      </c>
      <c r="BP11" s="673"/>
      <c r="BQ11" s="673"/>
      <c r="BR11" s="673"/>
      <c r="BS11" s="626" t="s">
        <v>113</v>
      </c>
      <c r="BT11" s="621"/>
      <c r="BU11" s="621"/>
      <c r="BV11" s="621"/>
      <c r="BW11" s="621"/>
      <c r="BX11" s="621"/>
      <c r="BY11" s="621"/>
      <c r="BZ11" s="621"/>
      <c r="CA11" s="621"/>
      <c r="CB11" s="656"/>
      <c r="CD11" s="657" t="s">
        <v>233</v>
      </c>
      <c r="CE11" s="654"/>
      <c r="CF11" s="654"/>
      <c r="CG11" s="654"/>
      <c r="CH11" s="654"/>
      <c r="CI11" s="654"/>
      <c r="CJ11" s="654"/>
      <c r="CK11" s="654"/>
      <c r="CL11" s="654"/>
      <c r="CM11" s="654"/>
      <c r="CN11" s="654"/>
      <c r="CO11" s="654"/>
      <c r="CP11" s="654"/>
      <c r="CQ11" s="655"/>
      <c r="CR11" s="620">
        <v>1465530</v>
      </c>
      <c r="CS11" s="621"/>
      <c r="CT11" s="621"/>
      <c r="CU11" s="621"/>
      <c r="CV11" s="621"/>
      <c r="CW11" s="621"/>
      <c r="CX11" s="621"/>
      <c r="CY11" s="622"/>
      <c r="CZ11" s="673">
        <v>9.3000000000000007</v>
      </c>
      <c r="DA11" s="673"/>
      <c r="DB11" s="673"/>
      <c r="DC11" s="673"/>
      <c r="DD11" s="626">
        <v>827493</v>
      </c>
      <c r="DE11" s="621"/>
      <c r="DF11" s="621"/>
      <c r="DG11" s="621"/>
      <c r="DH11" s="621"/>
      <c r="DI11" s="621"/>
      <c r="DJ11" s="621"/>
      <c r="DK11" s="621"/>
      <c r="DL11" s="621"/>
      <c r="DM11" s="621"/>
      <c r="DN11" s="621"/>
      <c r="DO11" s="621"/>
      <c r="DP11" s="622"/>
      <c r="DQ11" s="626">
        <v>582253</v>
      </c>
      <c r="DR11" s="621"/>
      <c r="DS11" s="621"/>
      <c r="DT11" s="621"/>
      <c r="DU11" s="621"/>
      <c r="DV11" s="621"/>
      <c r="DW11" s="621"/>
      <c r="DX11" s="621"/>
      <c r="DY11" s="621"/>
      <c r="DZ11" s="621"/>
      <c r="EA11" s="621"/>
      <c r="EB11" s="621"/>
      <c r="EC11" s="656"/>
    </row>
    <row r="12" spans="2:143" ht="11.25" customHeight="1">
      <c r="B12" s="617" t="s">
        <v>234</v>
      </c>
      <c r="C12" s="618"/>
      <c r="D12" s="618"/>
      <c r="E12" s="618"/>
      <c r="F12" s="618"/>
      <c r="G12" s="618"/>
      <c r="H12" s="618"/>
      <c r="I12" s="618"/>
      <c r="J12" s="618"/>
      <c r="K12" s="618"/>
      <c r="L12" s="618"/>
      <c r="M12" s="618"/>
      <c r="N12" s="618"/>
      <c r="O12" s="618"/>
      <c r="P12" s="618"/>
      <c r="Q12" s="619"/>
      <c r="R12" s="620" t="s">
        <v>113</v>
      </c>
      <c r="S12" s="621"/>
      <c r="T12" s="621"/>
      <c r="U12" s="621"/>
      <c r="V12" s="621"/>
      <c r="W12" s="621"/>
      <c r="X12" s="621"/>
      <c r="Y12" s="622"/>
      <c r="Z12" s="673" t="s">
        <v>113</v>
      </c>
      <c r="AA12" s="673"/>
      <c r="AB12" s="673"/>
      <c r="AC12" s="673"/>
      <c r="AD12" s="674" t="s">
        <v>113</v>
      </c>
      <c r="AE12" s="674"/>
      <c r="AF12" s="674"/>
      <c r="AG12" s="674"/>
      <c r="AH12" s="674"/>
      <c r="AI12" s="674"/>
      <c r="AJ12" s="674"/>
      <c r="AK12" s="674"/>
      <c r="AL12" s="643" t="s">
        <v>113</v>
      </c>
      <c r="AM12" s="675"/>
      <c r="AN12" s="675"/>
      <c r="AO12" s="676"/>
      <c r="AP12" s="617" t="s">
        <v>235</v>
      </c>
      <c r="AQ12" s="618"/>
      <c r="AR12" s="618"/>
      <c r="AS12" s="618"/>
      <c r="AT12" s="618"/>
      <c r="AU12" s="618"/>
      <c r="AV12" s="618"/>
      <c r="AW12" s="618"/>
      <c r="AX12" s="618"/>
      <c r="AY12" s="618"/>
      <c r="AZ12" s="618"/>
      <c r="BA12" s="618"/>
      <c r="BB12" s="618"/>
      <c r="BC12" s="618"/>
      <c r="BD12" s="618"/>
      <c r="BE12" s="618"/>
      <c r="BF12" s="619"/>
      <c r="BG12" s="620">
        <v>820594</v>
      </c>
      <c r="BH12" s="621"/>
      <c r="BI12" s="621"/>
      <c r="BJ12" s="621"/>
      <c r="BK12" s="621"/>
      <c r="BL12" s="621"/>
      <c r="BM12" s="621"/>
      <c r="BN12" s="622"/>
      <c r="BO12" s="673">
        <v>45.8</v>
      </c>
      <c r="BP12" s="673"/>
      <c r="BQ12" s="673"/>
      <c r="BR12" s="673"/>
      <c r="BS12" s="626" t="s">
        <v>113</v>
      </c>
      <c r="BT12" s="621"/>
      <c r="BU12" s="621"/>
      <c r="BV12" s="621"/>
      <c r="BW12" s="621"/>
      <c r="BX12" s="621"/>
      <c r="BY12" s="621"/>
      <c r="BZ12" s="621"/>
      <c r="CA12" s="621"/>
      <c r="CB12" s="656"/>
      <c r="CD12" s="657" t="s">
        <v>236</v>
      </c>
      <c r="CE12" s="654"/>
      <c r="CF12" s="654"/>
      <c r="CG12" s="654"/>
      <c r="CH12" s="654"/>
      <c r="CI12" s="654"/>
      <c r="CJ12" s="654"/>
      <c r="CK12" s="654"/>
      <c r="CL12" s="654"/>
      <c r="CM12" s="654"/>
      <c r="CN12" s="654"/>
      <c r="CO12" s="654"/>
      <c r="CP12" s="654"/>
      <c r="CQ12" s="655"/>
      <c r="CR12" s="620">
        <v>272053</v>
      </c>
      <c r="CS12" s="621"/>
      <c r="CT12" s="621"/>
      <c r="CU12" s="621"/>
      <c r="CV12" s="621"/>
      <c r="CW12" s="621"/>
      <c r="CX12" s="621"/>
      <c r="CY12" s="622"/>
      <c r="CZ12" s="673">
        <v>1.7</v>
      </c>
      <c r="DA12" s="673"/>
      <c r="DB12" s="673"/>
      <c r="DC12" s="673"/>
      <c r="DD12" s="626">
        <v>14343</v>
      </c>
      <c r="DE12" s="621"/>
      <c r="DF12" s="621"/>
      <c r="DG12" s="621"/>
      <c r="DH12" s="621"/>
      <c r="DI12" s="621"/>
      <c r="DJ12" s="621"/>
      <c r="DK12" s="621"/>
      <c r="DL12" s="621"/>
      <c r="DM12" s="621"/>
      <c r="DN12" s="621"/>
      <c r="DO12" s="621"/>
      <c r="DP12" s="622"/>
      <c r="DQ12" s="626">
        <v>182396</v>
      </c>
      <c r="DR12" s="621"/>
      <c r="DS12" s="621"/>
      <c r="DT12" s="621"/>
      <c r="DU12" s="621"/>
      <c r="DV12" s="621"/>
      <c r="DW12" s="621"/>
      <c r="DX12" s="621"/>
      <c r="DY12" s="621"/>
      <c r="DZ12" s="621"/>
      <c r="EA12" s="621"/>
      <c r="EB12" s="621"/>
      <c r="EC12" s="656"/>
    </row>
    <row r="13" spans="2:143" ht="11.25" customHeight="1">
      <c r="B13" s="617" t="s">
        <v>237</v>
      </c>
      <c r="C13" s="618"/>
      <c r="D13" s="618"/>
      <c r="E13" s="618"/>
      <c r="F13" s="618"/>
      <c r="G13" s="618"/>
      <c r="H13" s="618"/>
      <c r="I13" s="618"/>
      <c r="J13" s="618"/>
      <c r="K13" s="618"/>
      <c r="L13" s="618"/>
      <c r="M13" s="618"/>
      <c r="N13" s="618"/>
      <c r="O13" s="618"/>
      <c r="P13" s="618"/>
      <c r="Q13" s="619"/>
      <c r="R13" s="620">
        <v>23347</v>
      </c>
      <c r="S13" s="621"/>
      <c r="T13" s="621"/>
      <c r="U13" s="621"/>
      <c r="V13" s="621"/>
      <c r="W13" s="621"/>
      <c r="X13" s="621"/>
      <c r="Y13" s="622"/>
      <c r="Z13" s="673">
        <v>0.1</v>
      </c>
      <c r="AA13" s="673"/>
      <c r="AB13" s="673"/>
      <c r="AC13" s="673"/>
      <c r="AD13" s="674">
        <v>23347</v>
      </c>
      <c r="AE13" s="674"/>
      <c r="AF13" s="674"/>
      <c r="AG13" s="674"/>
      <c r="AH13" s="674"/>
      <c r="AI13" s="674"/>
      <c r="AJ13" s="674"/>
      <c r="AK13" s="674"/>
      <c r="AL13" s="643">
        <v>0.2</v>
      </c>
      <c r="AM13" s="675"/>
      <c r="AN13" s="675"/>
      <c r="AO13" s="676"/>
      <c r="AP13" s="617" t="s">
        <v>238</v>
      </c>
      <c r="AQ13" s="618"/>
      <c r="AR13" s="618"/>
      <c r="AS13" s="618"/>
      <c r="AT13" s="618"/>
      <c r="AU13" s="618"/>
      <c r="AV13" s="618"/>
      <c r="AW13" s="618"/>
      <c r="AX13" s="618"/>
      <c r="AY13" s="618"/>
      <c r="AZ13" s="618"/>
      <c r="BA13" s="618"/>
      <c r="BB13" s="618"/>
      <c r="BC13" s="618"/>
      <c r="BD13" s="618"/>
      <c r="BE13" s="618"/>
      <c r="BF13" s="619"/>
      <c r="BG13" s="620">
        <v>814643</v>
      </c>
      <c r="BH13" s="621"/>
      <c r="BI13" s="621"/>
      <c r="BJ13" s="621"/>
      <c r="BK13" s="621"/>
      <c r="BL13" s="621"/>
      <c r="BM13" s="621"/>
      <c r="BN13" s="622"/>
      <c r="BO13" s="673">
        <v>45.4</v>
      </c>
      <c r="BP13" s="673"/>
      <c r="BQ13" s="673"/>
      <c r="BR13" s="673"/>
      <c r="BS13" s="626" t="s">
        <v>113</v>
      </c>
      <c r="BT13" s="621"/>
      <c r="BU13" s="621"/>
      <c r="BV13" s="621"/>
      <c r="BW13" s="621"/>
      <c r="BX13" s="621"/>
      <c r="BY13" s="621"/>
      <c r="BZ13" s="621"/>
      <c r="CA13" s="621"/>
      <c r="CB13" s="656"/>
      <c r="CD13" s="657" t="s">
        <v>239</v>
      </c>
      <c r="CE13" s="654"/>
      <c r="CF13" s="654"/>
      <c r="CG13" s="654"/>
      <c r="CH13" s="654"/>
      <c r="CI13" s="654"/>
      <c r="CJ13" s="654"/>
      <c r="CK13" s="654"/>
      <c r="CL13" s="654"/>
      <c r="CM13" s="654"/>
      <c r="CN13" s="654"/>
      <c r="CO13" s="654"/>
      <c r="CP13" s="654"/>
      <c r="CQ13" s="655"/>
      <c r="CR13" s="620">
        <v>808053</v>
      </c>
      <c r="CS13" s="621"/>
      <c r="CT13" s="621"/>
      <c r="CU13" s="621"/>
      <c r="CV13" s="621"/>
      <c r="CW13" s="621"/>
      <c r="CX13" s="621"/>
      <c r="CY13" s="622"/>
      <c r="CZ13" s="673">
        <v>5.0999999999999996</v>
      </c>
      <c r="DA13" s="673"/>
      <c r="DB13" s="673"/>
      <c r="DC13" s="673"/>
      <c r="DD13" s="626">
        <v>669733</v>
      </c>
      <c r="DE13" s="621"/>
      <c r="DF13" s="621"/>
      <c r="DG13" s="621"/>
      <c r="DH13" s="621"/>
      <c r="DI13" s="621"/>
      <c r="DJ13" s="621"/>
      <c r="DK13" s="621"/>
      <c r="DL13" s="621"/>
      <c r="DM13" s="621"/>
      <c r="DN13" s="621"/>
      <c r="DO13" s="621"/>
      <c r="DP13" s="622"/>
      <c r="DQ13" s="626">
        <v>358817</v>
      </c>
      <c r="DR13" s="621"/>
      <c r="DS13" s="621"/>
      <c r="DT13" s="621"/>
      <c r="DU13" s="621"/>
      <c r="DV13" s="621"/>
      <c r="DW13" s="621"/>
      <c r="DX13" s="621"/>
      <c r="DY13" s="621"/>
      <c r="DZ13" s="621"/>
      <c r="EA13" s="621"/>
      <c r="EB13" s="621"/>
      <c r="EC13" s="656"/>
    </row>
    <row r="14" spans="2:143" ht="11.25" customHeight="1">
      <c r="B14" s="617" t="s">
        <v>240</v>
      </c>
      <c r="C14" s="618"/>
      <c r="D14" s="618"/>
      <c r="E14" s="618"/>
      <c r="F14" s="618"/>
      <c r="G14" s="618"/>
      <c r="H14" s="618"/>
      <c r="I14" s="618"/>
      <c r="J14" s="618"/>
      <c r="K14" s="618"/>
      <c r="L14" s="618"/>
      <c r="M14" s="618"/>
      <c r="N14" s="618"/>
      <c r="O14" s="618"/>
      <c r="P14" s="618"/>
      <c r="Q14" s="619"/>
      <c r="R14" s="620" t="s">
        <v>113</v>
      </c>
      <c r="S14" s="621"/>
      <c r="T14" s="621"/>
      <c r="U14" s="621"/>
      <c r="V14" s="621"/>
      <c r="W14" s="621"/>
      <c r="X14" s="621"/>
      <c r="Y14" s="622"/>
      <c r="Z14" s="673" t="s">
        <v>113</v>
      </c>
      <c r="AA14" s="673"/>
      <c r="AB14" s="673"/>
      <c r="AC14" s="673"/>
      <c r="AD14" s="674" t="s">
        <v>113</v>
      </c>
      <c r="AE14" s="674"/>
      <c r="AF14" s="674"/>
      <c r="AG14" s="674"/>
      <c r="AH14" s="674"/>
      <c r="AI14" s="674"/>
      <c r="AJ14" s="674"/>
      <c r="AK14" s="674"/>
      <c r="AL14" s="643" t="s">
        <v>113</v>
      </c>
      <c r="AM14" s="675"/>
      <c r="AN14" s="675"/>
      <c r="AO14" s="676"/>
      <c r="AP14" s="617" t="s">
        <v>241</v>
      </c>
      <c r="AQ14" s="618"/>
      <c r="AR14" s="618"/>
      <c r="AS14" s="618"/>
      <c r="AT14" s="618"/>
      <c r="AU14" s="618"/>
      <c r="AV14" s="618"/>
      <c r="AW14" s="618"/>
      <c r="AX14" s="618"/>
      <c r="AY14" s="618"/>
      <c r="AZ14" s="618"/>
      <c r="BA14" s="618"/>
      <c r="BB14" s="618"/>
      <c r="BC14" s="618"/>
      <c r="BD14" s="618"/>
      <c r="BE14" s="618"/>
      <c r="BF14" s="619"/>
      <c r="BG14" s="620">
        <v>73695</v>
      </c>
      <c r="BH14" s="621"/>
      <c r="BI14" s="621"/>
      <c r="BJ14" s="621"/>
      <c r="BK14" s="621"/>
      <c r="BL14" s="621"/>
      <c r="BM14" s="621"/>
      <c r="BN14" s="622"/>
      <c r="BO14" s="673">
        <v>4.0999999999999996</v>
      </c>
      <c r="BP14" s="673"/>
      <c r="BQ14" s="673"/>
      <c r="BR14" s="673"/>
      <c r="BS14" s="626" t="s">
        <v>113</v>
      </c>
      <c r="BT14" s="621"/>
      <c r="BU14" s="621"/>
      <c r="BV14" s="621"/>
      <c r="BW14" s="621"/>
      <c r="BX14" s="621"/>
      <c r="BY14" s="621"/>
      <c r="BZ14" s="621"/>
      <c r="CA14" s="621"/>
      <c r="CB14" s="656"/>
      <c r="CD14" s="657" t="s">
        <v>242</v>
      </c>
      <c r="CE14" s="654"/>
      <c r="CF14" s="654"/>
      <c r="CG14" s="654"/>
      <c r="CH14" s="654"/>
      <c r="CI14" s="654"/>
      <c r="CJ14" s="654"/>
      <c r="CK14" s="654"/>
      <c r="CL14" s="654"/>
      <c r="CM14" s="654"/>
      <c r="CN14" s="654"/>
      <c r="CO14" s="654"/>
      <c r="CP14" s="654"/>
      <c r="CQ14" s="655"/>
      <c r="CR14" s="620">
        <v>553505</v>
      </c>
      <c r="CS14" s="621"/>
      <c r="CT14" s="621"/>
      <c r="CU14" s="621"/>
      <c r="CV14" s="621"/>
      <c r="CW14" s="621"/>
      <c r="CX14" s="621"/>
      <c r="CY14" s="622"/>
      <c r="CZ14" s="673">
        <v>3.5</v>
      </c>
      <c r="DA14" s="673"/>
      <c r="DB14" s="673"/>
      <c r="DC14" s="673"/>
      <c r="DD14" s="626">
        <v>97613</v>
      </c>
      <c r="DE14" s="621"/>
      <c r="DF14" s="621"/>
      <c r="DG14" s="621"/>
      <c r="DH14" s="621"/>
      <c r="DI14" s="621"/>
      <c r="DJ14" s="621"/>
      <c r="DK14" s="621"/>
      <c r="DL14" s="621"/>
      <c r="DM14" s="621"/>
      <c r="DN14" s="621"/>
      <c r="DO14" s="621"/>
      <c r="DP14" s="622"/>
      <c r="DQ14" s="626">
        <v>477922</v>
      </c>
      <c r="DR14" s="621"/>
      <c r="DS14" s="621"/>
      <c r="DT14" s="621"/>
      <c r="DU14" s="621"/>
      <c r="DV14" s="621"/>
      <c r="DW14" s="621"/>
      <c r="DX14" s="621"/>
      <c r="DY14" s="621"/>
      <c r="DZ14" s="621"/>
      <c r="EA14" s="621"/>
      <c r="EB14" s="621"/>
      <c r="EC14" s="656"/>
    </row>
    <row r="15" spans="2:143" ht="11.25" customHeight="1">
      <c r="B15" s="617" t="s">
        <v>243</v>
      </c>
      <c r="C15" s="618"/>
      <c r="D15" s="618"/>
      <c r="E15" s="618"/>
      <c r="F15" s="618"/>
      <c r="G15" s="618"/>
      <c r="H15" s="618"/>
      <c r="I15" s="618"/>
      <c r="J15" s="618"/>
      <c r="K15" s="618"/>
      <c r="L15" s="618"/>
      <c r="M15" s="618"/>
      <c r="N15" s="618"/>
      <c r="O15" s="618"/>
      <c r="P15" s="618"/>
      <c r="Q15" s="619"/>
      <c r="R15" s="620">
        <v>3339</v>
      </c>
      <c r="S15" s="621"/>
      <c r="T15" s="621"/>
      <c r="U15" s="621"/>
      <c r="V15" s="621"/>
      <c r="W15" s="621"/>
      <c r="X15" s="621"/>
      <c r="Y15" s="622"/>
      <c r="Z15" s="673">
        <v>0</v>
      </c>
      <c r="AA15" s="673"/>
      <c r="AB15" s="673"/>
      <c r="AC15" s="673"/>
      <c r="AD15" s="674">
        <v>3339</v>
      </c>
      <c r="AE15" s="674"/>
      <c r="AF15" s="674"/>
      <c r="AG15" s="674"/>
      <c r="AH15" s="674"/>
      <c r="AI15" s="674"/>
      <c r="AJ15" s="674"/>
      <c r="AK15" s="674"/>
      <c r="AL15" s="643">
        <v>0</v>
      </c>
      <c r="AM15" s="675"/>
      <c r="AN15" s="675"/>
      <c r="AO15" s="676"/>
      <c r="AP15" s="617" t="s">
        <v>244</v>
      </c>
      <c r="AQ15" s="618"/>
      <c r="AR15" s="618"/>
      <c r="AS15" s="618"/>
      <c r="AT15" s="618"/>
      <c r="AU15" s="618"/>
      <c r="AV15" s="618"/>
      <c r="AW15" s="618"/>
      <c r="AX15" s="618"/>
      <c r="AY15" s="618"/>
      <c r="AZ15" s="618"/>
      <c r="BA15" s="618"/>
      <c r="BB15" s="618"/>
      <c r="BC15" s="618"/>
      <c r="BD15" s="618"/>
      <c r="BE15" s="618"/>
      <c r="BF15" s="619"/>
      <c r="BG15" s="620">
        <v>133939</v>
      </c>
      <c r="BH15" s="621"/>
      <c r="BI15" s="621"/>
      <c r="BJ15" s="621"/>
      <c r="BK15" s="621"/>
      <c r="BL15" s="621"/>
      <c r="BM15" s="621"/>
      <c r="BN15" s="622"/>
      <c r="BO15" s="673">
        <v>7.5</v>
      </c>
      <c r="BP15" s="673"/>
      <c r="BQ15" s="673"/>
      <c r="BR15" s="673"/>
      <c r="BS15" s="626" t="s">
        <v>113</v>
      </c>
      <c r="BT15" s="621"/>
      <c r="BU15" s="621"/>
      <c r="BV15" s="621"/>
      <c r="BW15" s="621"/>
      <c r="BX15" s="621"/>
      <c r="BY15" s="621"/>
      <c r="BZ15" s="621"/>
      <c r="CA15" s="621"/>
      <c r="CB15" s="656"/>
      <c r="CD15" s="657" t="s">
        <v>245</v>
      </c>
      <c r="CE15" s="654"/>
      <c r="CF15" s="654"/>
      <c r="CG15" s="654"/>
      <c r="CH15" s="654"/>
      <c r="CI15" s="654"/>
      <c r="CJ15" s="654"/>
      <c r="CK15" s="654"/>
      <c r="CL15" s="654"/>
      <c r="CM15" s="654"/>
      <c r="CN15" s="654"/>
      <c r="CO15" s="654"/>
      <c r="CP15" s="654"/>
      <c r="CQ15" s="655"/>
      <c r="CR15" s="620">
        <v>1322765</v>
      </c>
      <c r="CS15" s="621"/>
      <c r="CT15" s="621"/>
      <c r="CU15" s="621"/>
      <c r="CV15" s="621"/>
      <c r="CW15" s="621"/>
      <c r="CX15" s="621"/>
      <c r="CY15" s="622"/>
      <c r="CZ15" s="673">
        <v>8.4</v>
      </c>
      <c r="DA15" s="673"/>
      <c r="DB15" s="673"/>
      <c r="DC15" s="673"/>
      <c r="DD15" s="626">
        <v>122629</v>
      </c>
      <c r="DE15" s="621"/>
      <c r="DF15" s="621"/>
      <c r="DG15" s="621"/>
      <c r="DH15" s="621"/>
      <c r="DI15" s="621"/>
      <c r="DJ15" s="621"/>
      <c r="DK15" s="621"/>
      <c r="DL15" s="621"/>
      <c r="DM15" s="621"/>
      <c r="DN15" s="621"/>
      <c r="DO15" s="621"/>
      <c r="DP15" s="622"/>
      <c r="DQ15" s="626">
        <v>1082796</v>
      </c>
      <c r="DR15" s="621"/>
      <c r="DS15" s="621"/>
      <c r="DT15" s="621"/>
      <c r="DU15" s="621"/>
      <c r="DV15" s="621"/>
      <c r="DW15" s="621"/>
      <c r="DX15" s="621"/>
      <c r="DY15" s="621"/>
      <c r="DZ15" s="621"/>
      <c r="EA15" s="621"/>
      <c r="EB15" s="621"/>
      <c r="EC15" s="656"/>
    </row>
    <row r="16" spans="2:143" ht="11.25" customHeight="1">
      <c r="B16" s="617" t="s">
        <v>246</v>
      </c>
      <c r="C16" s="618"/>
      <c r="D16" s="618"/>
      <c r="E16" s="618"/>
      <c r="F16" s="618"/>
      <c r="G16" s="618"/>
      <c r="H16" s="618"/>
      <c r="I16" s="618"/>
      <c r="J16" s="618"/>
      <c r="K16" s="618"/>
      <c r="L16" s="618"/>
      <c r="M16" s="618"/>
      <c r="N16" s="618"/>
      <c r="O16" s="618"/>
      <c r="P16" s="618"/>
      <c r="Q16" s="619"/>
      <c r="R16" s="620">
        <v>7971295</v>
      </c>
      <c r="S16" s="621"/>
      <c r="T16" s="621"/>
      <c r="U16" s="621"/>
      <c r="V16" s="621"/>
      <c r="W16" s="621"/>
      <c r="X16" s="621"/>
      <c r="Y16" s="622"/>
      <c r="Z16" s="673">
        <v>47.8</v>
      </c>
      <c r="AA16" s="673"/>
      <c r="AB16" s="673"/>
      <c r="AC16" s="673"/>
      <c r="AD16" s="674">
        <v>7364949</v>
      </c>
      <c r="AE16" s="674"/>
      <c r="AF16" s="674"/>
      <c r="AG16" s="674"/>
      <c r="AH16" s="674"/>
      <c r="AI16" s="674"/>
      <c r="AJ16" s="674"/>
      <c r="AK16" s="674"/>
      <c r="AL16" s="643">
        <v>75.7</v>
      </c>
      <c r="AM16" s="675"/>
      <c r="AN16" s="675"/>
      <c r="AO16" s="676"/>
      <c r="AP16" s="617" t="s">
        <v>247</v>
      </c>
      <c r="AQ16" s="618"/>
      <c r="AR16" s="618"/>
      <c r="AS16" s="618"/>
      <c r="AT16" s="618"/>
      <c r="AU16" s="618"/>
      <c r="AV16" s="618"/>
      <c r="AW16" s="618"/>
      <c r="AX16" s="618"/>
      <c r="AY16" s="618"/>
      <c r="AZ16" s="618"/>
      <c r="BA16" s="618"/>
      <c r="BB16" s="618"/>
      <c r="BC16" s="618"/>
      <c r="BD16" s="618"/>
      <c r="BE16" s="618"/>
      <c r="BF16" s="619"/>
      <c r="BG16" s="620" t="s">
        <v>113</v>
      </c>
      <c r="BH16" s="621"/>
      <c r="BI16" s="621"/>
      <c r="BJ16" s="621"/>
      <c r="BK16" s="621"/>
      <c r="BL16" s="621"/>
      <c r="BM16" s="621"/>
      <c r="BN16" s="622"/>
      <c r="BO16" s="673" t="s">
        <v>113</v>
      </c>
      <c r="BP16" s="673"/>
      <c r="BQ16" s="673"/>
      <c r="BR16" s="673"/>
      <c r="BS16" s="626" t="s">
        <v>113</v>
      </c>
      <c r="BT16" s="621"/>
      <c r="BU16" s="621"/>
      <c r="BV16" s="621"/>
      <c r="BW16" s="621"/>
      <c r="BX16" s="621"/>
      <c r="BY16" s="621"/>
      <c r="BZ16" s="621"/>
      <c r="CA16" s="621"/>
      <c r="CB16" s="656"/>
      <c r="CD16" s="657" t="s">
        <v>248</v>
      </c>
      <c r="CE16" s="654"/>
      <c r="CF16" s="654"/>
      <c r="CG16" s="654"/>
      <c r="CH16" s="654"/>
      <c r="CI16" s="654"/>
      <c r="CJ16" s="654"/>
      <c r="CK16" s="654"/>
      <c r="CL16" s="654"/>
      <c r="CM16" s="654"/>
      <c r="CN16" s="654"/>
      <c r="CO16" s="654"/>
      <c r="CP16" s="654"/>
      <c r="CQ16" s="655"/>
      <c r="CR16" s="620">
        <v>5366</v>
      </c>
      <c r="CS16" s="621"/>
      <c r="CT16" s="621"/>
      <c r="CU16" s="621"/>
      <c r="CV16" s="621"/>
      <c r="CW16" s="621"/>
      <c r="CX16" s="621"/>
      <c r="CY16" s="622"/>
      <c r="CZ16" s="673">
        <v>0</v>
      </c>
      <c r="DA16" s="673"/>
      <c r="DB16" s="673"/>
      <c r="DC16" s="673"/>
      <c r="DD16" s="626" t="s">
        <v>113</v>
      </c>
      <c r="DE16" s="621"/>
      <c r="DF16" s="621"/>
      <c r="DG16" s="621"/>
      <c r="DH16" s="621"/>
      <c r="DI16" s="621"/>
      <c r="DJ16" s="621"/>
      <c r="DK16" s="621"/>
      <c r="DL16" s="621"/>
      <c r="DM16" s="621"/>
      <c r="DN16" s="621"/>
      <c r="DO16" s="621"/>
      <c r="DP16" s="622"/>
      <c r="DQ16" s="626">
        <v>5235</v>
      </c>
      <c r="DR16" s="621"/>
      <c r="DS16" s="621"/>
      <c r="DT16" s="621"/>
      <c r="DU16" s="621"/>
      <c r="DV16" s="621"/>
      <c r="DW16" s="621"/>
      <c r="DX16" s="621"/>
      <c r="DY16" s="621"/>
      <c r="DZ16" s="621"/>
      <c r="EA16" s="621"/>
      <c r="EB16" s="621"/>
      <c r="EC16" s="656"/>
    </row>
    <row r="17" spans="2:133" ht="11.25" customHeight="1">
      <c r="B17" s="617" t="s">
        <v>249</v>
      </c>
      <c r="C17" s="618"/>
      <c r="D17" s="618"/>
      <c r="E17" s="618"/>
      <c r="F17" s="618"/>
      <c r="G17" s="618"/>
      <c r="H17" s="618"/>
      <c r="I17" s="618"/>
      <c r="J17" s="618"/>
      <c r="K17" s="618"/>
      <c r="L17" s="618"/>
      <c r="M17" s="618"/>
      <c r="N17" s="618"/>
      <c r="O17" s="618"/>
      <c r="P17" s="618"/>
      <c r="Q17" s="619"/>
      <c r="R17" s="620">
        <v>7364949</v>
      </c>
      <c r="S17" s="621"/>
      <c r="T17" s="621"/>
      <c r="U17" s="621"/>
      <c r="V17" s="621"/>
      <c r="W17" s="621"/>
      <c r="X17" s="621"/>
      <c r="Y17" s="622"/>
      <c r="Z17" s="673">
        <v>44.2</v>
      </c>
      <c r="AA17" s="673"/>
      <c r="AB17" s="673"/>
      <c r="AC17" s="673"/>
      <c r="AD17" s="674">
        <v>7364949</v>
      </c>
      <c r="AE17" s="674"/>
      <c r="AF17" s="674"/>
      <c r="AG17" s="674"/>
      <c r="AH17" s="674"/>
      <c r="AI17" s="674"/>
      <c r="AJ17" s="674"/>
      <c r="AK17" s="674"/>
      <c r="AL17" s="643">
        <v>75.7</v>
      </c>
      <c r="AM17" s="675"/>
      <c r="AN17" s="675"/>
      <c r="AO17" s="676"/>
      <c r="AP17" s="617" t="s">
        <v>250</v>
      </c>
      <c r="AQ17" s="618"/>
      <c r="AR17" s="618"/>
      <c r="AS17" s="618"/>
      <c r="AT17" s="618"/>
      <c r="AU17" s="618"/>
      <c r="AV17" s="618"/>
      <c r="AW17" s="618"/>
      <c r="AX17" s="618"/>
      <c r="AY17" s="618"/>
      <c r="AZ17" s="618"/>
      <c r="BA17" s="618"/>
      <c r="BB17" s="618"/>
      <c r="BC17" s="618"/>
      <c r="BD17" s="618"/>
      <c r="BE17" s="618"/>
      <c r="BF17" s="619"/>
      <c r="BG17" s="620" t="s">
        <v>113</v>
      </c>
      <c r="BH17" s="621"/>
      <c r="BI17" s="621"/>
      <c r="BJ17" s="621"/>
      <c r="BK17" s="621"/>
      <c r="BL17" s="621"/>
      <c r="BM17" s="621"/>
      <c r="BN17" s="622"/>
      <c r="BO17" s="673" t="s">
        <v>113</v>
      </c>
      <c r="BP17" s="673"/>
      <c r="BQ17" s="673"/>
      <c r="BR17" s="673"/>
      <c r="BS17" s="626" t="s">
        <v>113</v>
      </c>
      <c r="BT17" s="621"/>
      <c r="BU17" s="621"/>
      <c r="BV17" s="621"/>
      <c r="BW17" s="621"/>
      <c r="BX17" s="621"/>
      <c r="BY17" s="621"/>
      <c r="BZ17" s="621"/>
      <c r="CA17" s="621"/>
      <c r="CB17" s="656"/>
      <c r="CD17" s="657" t="s">
        <v>251</v>
      </c>
      <c r="CE17" s="654"/>
      <c r="CF17" s="654"/>
      <c r="CG17" s="654"/>
      <c r="CH17" s="654"/>
      <c r="CI17" s="654"/>
      <c r="CJ17" s="654"/>
      <c r="CK17" s="654"/>
      <c r="CL17" s="654"/>
      <c r="CM17" s="654"/>
      <c r="CN17" s="654"/>
      <c r="CO17" s="654"/>
      <c r="CP17" s="654"/>
      <c r="CQ17" s="655"/>
      <c r="CR17" s="620">
        <v>2406179</v>
      </c>
      <c r="CS17" s="621"/>
      <c r="CT17" s="621"/>
      <c r="CU17" s="621"/>
      <c r="CV17" s="621"/>
      <c r="CW17" s="621"/>
      <c r="CX17" s="621"/>
      <c r="CY17" s="622"/>
      <c r="CZ17" s="673">
        <v>15.2</v>
      </c>
      <c r="DA17" s="673"/>
      <c r="DB17" s="673"/>
      <c r="DC17" s="673"/>
      <c r="DD17" s="626" t="s">
        <v>113</v>
      </c>
      <c r="DE17" s="621"/>
      <c r="DF17" s="621"/>
      <c r="DG17" s="621"/>
      <c r="DH17" s="621"/>
      <c r="DI17" s="621"/>
      <c r="DJ17" s="621"/>
      <c r="DK17" s="621"/>
      <c r="DL17" s="621"/>
      <c r="DM17" s="621"/>
      <c r="DN17" s="621"/>
      <c r="DO17" s="621"/>
      <c r="DP17" s="622"/>
      <c r="DQ17" s="626">
        <v>2380261</v>
      </c>
      <c r="DR17" s="621"/>
      <c r="DS17" s="621"/>
      <c r="DT17" s="621"/>
      <c r="DU17" s="621"/>
      <c r="DV17" s="621"/>
      <c r="DW17" s="621"/>
      <c r="DX17" s="621"/>
      <c r="DY17" s="621"/>
      <c r="DZ17" s="621"/>
      <c r="EA17" s="621"/>
      <c r="EB17" s="621"/>
      <c r="EC17" s="656"/>
    </row>
    <row r="18" spans="2:133" ht="11.25" customHeight="1">
      <c r="B18" s="617" t="s">
        <v>252</v>
      </c>
      <c r="C18" s="618"/>
      <c r="D18" s="618"/>
      <c r="E18" s="618"/>
      <c r="F18" s="618"/>
      <c r="G18" s="618"/>
      <c r="H18" s="618"/>
      <c r="I18" s="618"/>
      <c r="J18" s="618"/>
      <c r="K18" s="618"/>
      <c r="L18" s="618"/>
      <c r="M18" s="618"/>
      <c r="N18" s="618"/>
      <c r="O18" s="618"/>
      <c r="P18" s="618"/>
      <c r="Q18" s="619"/>
      <c r="R18" s="620">
        <v>606346</v>
      </c>
      <c r="S18" s="621"/>
      <c r="T18" s="621"/>
      <c r="U18" s="621"/>
      <c r="V18" s="621"/>
      <c r="W18" s="621"/>
      <c r="X18" s="621"/>
      <c r="Y18" s="622"/>
      <c r="Z18" s="673">
        <v>3.6</v>
      </c>
      <c r="AA18" s="673"/>
      <c r="AB18" s="673"/>
      <c r="AC18" s="673"/>
      <c r="AD18" s="674" t="s">
        <v>113</v>
      </c>
      <c r="AE18" s="674"/>
      <c r="AF18" s="674"/>
      <c r="AG18" s="674"/>
      <c r="AH18" s="674"/>
      <c r="AI18" s="674"/>
      <c r="AJ18" s="674"/>
      <c r="AK18" s="674"/>
      <c r="AL18" s="643" t="s">
        <v>113</v>
      </c>
      <c r="AM18" s="675"/>
      <c r="AN18" s="675"/>
      <c r="AO18" s="676"/>
      <c r="AP18" s="617" t="s">
        <v>253</v>
      </c>
      <c r="AQ18" s="618"/>
      <c r="AR18" s="618"/>
      <c r="AS18" s="618"/>
      <c r="AT18" s="618"/>
      <c r="AU18" s="618"/>
      <c r="AV18" s="618"/>
      <c r="AW18" s="618"/>
      <c r="AX18" s="618"/>
      <c r="AY18" s="618"/>
      <c r="AZ18" s="618"/>
      <c r="BA18" s="618"/>
      <c r="BB18" s="618"/>
      <c r="BC18" s="618"/>
      <c r="BD18" s="618"/>
      <c r="BE18" s="618"/>
      <c r="BF18" s="619"/>
      <c r="BG18" s="620" t="s">
        <v>113</v>
      </c>
      <c r="BH18" s="621"/>
      <c r="BI18" s="621"/>
      <c r="BJ18" s="621"/>
      <c r="BK18" s="621"/>
      <c r="BL18" s="621"/>
      <c r="BM18" s="621"/>
      <c r="BN18" s="622"/>
      <c r="BO18" s="673" t="s">
        <v>113</v>
      </c>
      <c r="BP18" s="673"/>
      <c r="BQ18" s="673"/>
      <c r="BR18" s="673"/>
      <c r="BS18" s="626" t="s">
        <v>113</v>
      </c>
      <c r="BT18" s="621"/>
      <c r="BU18" s="621"/>
      <c r="BV18" s="621"/>
      <c r="BW18" s="621"/>
      <c r="BX18" s="621"/>
      <c r="BY18" s="621"/>
      <c r="BZ18" s="621"/>
      <c r="CA18" s="621"/>
      <c r="CB18" s="656"/>
      <c r="CD18" s="657" t="s">
        <v>254</v>
      </c>
      <c r="CE18" s="654"/>
      <c r="CF18" s="654"/>
      <c r="CG18" s="654"/>
      <c r="CH18" s="654"/>
      <c r="CI18" s="654"/>
      <c r="CJ18" s="654"/>
      <c r="CK18" s="654"/>
      <c r="CL18" s="654"/>
      <c r="CM18" s="654"/>
      <c r="CN18" s="654"/>
      <c r="CO18" s="654"/>
      <c r="CP18" s="654"/>
      <c r="CQ18" s="655"/>
      <c r="CR18" s="620">
        <v>19800</v>
      </c>
      <c r="CS18" s="621"/>
      <c r="CT18" s="621"/>
      <c r="CU18" s="621"/>
      <c r="CV18" s="621"/>
      <c r="CW18" s="621"/>
      <c r="CX18" s="621"/>
      <c r="CY18" s="622"/>
      <c r="CZ18" s="673">
        <v>0.1</v>
      </c>
      <c r="DA18" s="673"/>
      <c r="DB18" s="673"/>
      <c r="DC18" s="673"/>
      <c r="DD18" s="626" t="s">
        <v>113</v>
      </c>
      <c r="DE18" s="621"/>
      <c r="DF18" s="621"/>
      <c r="DG18" s="621"/>
      <c r="DH18" s="621"/>
      <c r="DI18" s="621"/>
      <c r="DJ18" s="621"/>
      <c r="DK18" s="621"/>
      <c r="DL18" s="621"/>
      <c r="DM18" s="621"/>
      <c r="DN18" s="621"/>
      <c r="DO18" s="621"/>
      <c r="DP18" s="622"/>
      <c r="DQ18" s="626">
        <v>19800</v>
      </c>
      <c r="DR18" s="621"/>
      <c r="DS18" s="621"/>
      <c r="DT18" s="621"/>
      <c r="DU18" s="621"/>
      <c r="DV18" s="621"/>
      <c r="DW18" s="621"/>
      <c r="DX18" s="621"/>
      <c r="DY18" s="621"/>
      <c r="DZ18" s="621"/>
      <c r="EA18" s="621"/>
      <c r="EB18" s="621"/>
      <c r="EC18" s="656"/>
    </row>
    <row r="19" spans="2:133" ht="11.25" customHeight="1">
      <c r="B19" s="617" t="s">
        <v>255</v>
      </c>
      <c r="C19" s="618"/>
      <c r="D19" s="618"/>
      <c r="E19" s="618"/>
      <c r="F19" s="618"/>
      <c r="G19" s="618"/>
      <c r="H19" s="618"/>
      <c r="I19" s="618"/>
      <c r="J19" s="618"/>
      <c r="K19" s="618"/>
      <c r="L19" s="618"/>
      <c r="M19" s="618"/>
      <c r="N19" s="618"/>
      <c r="O19" s="618"/>
      <c r="P19" s="618"/>
      <c r="Q19" s="619"/>
      <c r="R19" s="620" t="s">
        <v>113</v>
      </c>
      <c r="S19" s="621"/>
      <c r="T19" s="621"/>
      <c r="U19" s="621"/>
      <c r="V19" s="621"/>
      <c r="W19" s="621"/>
      <c r="X19" s="621"/>
      <c r="Y19" s="622"/>
      <c r="Z19" s="673" t="s">
        <v>113</v>
      </c>
      <c r="AA19" s="673"/>
      <c r="AB19" s="673"/>
      <c r="AC19" s="673"/>
      <c r="AD19" s="674" t="s">
        <v>113</v>
      </c>
      <c r="AE19" s="674"/>
      <c r="AF19" s="674"/>
      <c r="AG19" s="674"/>
      <c r="AH19" s="674"/>
      <c r="AI19" s="674"/>
      <c r="AJ19" s="674"/>
      <c r="AK19" s="674"/>
      <c r="AL19" s="643" t="s">
        <v>113</v>
      </c>
      <c r="AM19" s="675"/>
      <c r="AN19" s="675"/>
      <c r="AO19" s="676"/>
      <c r="AP19" s="617" t="s">
        <v>256</v>
      </c>
      <c r="AQ19" s="618"/>
      <c r="AR19" s="618"/>
      <c r="AS19" s="618"/>
      <c r="AT19" s="618"/>
      <c r="AU19" s="618"/>
      <c r="AV19" s="618"/>
      <c r="AW19" s="618"/>
      <c r="AX19" s="618"/>
      <c r="AY19" s="618"/>
      <c r="AZ19" s="618"/>
      <c r="BA19" s="618"/>
      <c r="BB19" s="618"/>
      <c r="BC19" s="618"/>
      <c r="BD19" s="618"/>
      <c r="BE19" s="618"/>
      <c r="BF19" s="619"/>
      <c r="BG19" s="620" t="s">
        <v>113</v>
      </c>
      <c r="BH19" s="621"/>
      <c r="BI19" s="621"/>
      <c r="BJ19" s="621"/>
      <c r="BK19" s="621"/>
      <c r="BL19" s="621"/>
      <c r="BM19" s="621"/>
      <c r="BN19" s="622"/>
      <c r="BO19" s="673" t="s">
        <v>113</v>
      </c>
      <c r="BP19" s="673"/>
      <c r="BQ19" s="673"/>
      <c r="BR19" s="673"/>
      <c r="BS19" s="626" t="s">
        <v>113</v>
      </c>
      <c r="BT19" s="621"/>
      <c r="BU19" s="621"/>
      <c r="BV19" s="621"/>
      <c r="BW19" s="621"/>
      <c r="BX19" s="621"/>
      <c r="BY19" s="621"/>
      <c r="BZ19" s="621"/>
      <c r="CA19" s="621"/>
      <c r="CB19" s="656"/>
      <c r="CD19" s="657" t="s">
        <v>257</v>
      </c>
      <c r="CE19" s="654"/>
      <c r="CF19" s="654"/>
      <c r="CG19" s="654"/>
      <c r="CH19" s="654"/>
      <c r="CI19" s="654"/>
      <c r="CJ19" s="654"/>
      <c r="CK19" s="654"/>
      <c r="CL19" s="654"/>
      <c r="CM19" s="654"/>
      <c r="CN19" s="654"/>
      <c r="CO19" s="654"/>
      <c r="CP19" s="654"/>
      <c r="CQ19" s="655"/>
      <c r="CR19" s="620" t="s">
        <v>113</v>
      </c>
      <c r="CS19" s="621"/>
      <c r="CT19" s="621"/>
      <c r="CU19" s="621"/>
      <c r="CV19" s="621"/>
      <c r="CW19" s="621"/>
      <c r="CX19" s="621"/>
      <c r="CY19" s="622"/>
      <c r="CZ19" s="673" t="s">
        <v>113</v>
      </c>
      <c r="DA19" s="673"/>
      <c r="DB19" s="673"/>
      <c r="DC19" s="673"/>
      <c r="DD19" s="626" t="s">
        <v>113</v>
      </c>
      <c r="DE19" s="621"/>
      <c r="DF19" s="621"/>
      <c r="DG19" s="621"/>
      <c r="DH19" s="621"/>
      <c r="DI19" s="621"/>
      <c r="DJ19" s="621"/>
      <c r="DK19" s="621"/>
      <c r="DL19" s="621"/>
      <c r="DM19" s="621"/>
      <c r="DN19" s="621"/>
      <c r="DO19" s="621"/>
      <c r="DP19" s="622"/>
      <c r="DQ19" s="626" t="s">
        <v>113</v>
      </c>
      <c r="DR19" s="621"/>
      <c r="DS19" s="621"/>
      <c r="DT19" s="621"/>
      <c r="DU19" s="621"/>
      <c r="DV19" s="621"/>
      <c r="DW19" s="621"/>
      <c r="DX19" s="621"/>
      <c r="DY19" s="621"/>
      <c r="DZ19" s="621"/>
      <c r="EA19" s="621"/>
      <c r="EB19" s="621"/>
      <c r="EC19" s="656"/>
    </row>
    <row r="20" spans="2:133" ht="11.25" customHeight="1">
      <c r="B20" s="617" t="s">
        <v>258</v>
      </c>
      <c r="C20" s="618"/>
      <c r="D20" s="618"/>
      <c r="E20" s="618"/>
      <c r="F20" s="618"/>
      <c r="G20" s="618"/>
      <c r="H20" s="618"/>
      <c r="I20" s="618"/>
      <c r="J20" s="618"/>
      <c r="K20" s="618"/>
      <c r="L20" s="618"/>
      <c r="M20" s="618"/>
      <c r="N20" s="618"/>
      <c r="O20" s="618"/>
      <c r="P20" s="618"/>
      <c r="Q20" s="619"/>
      <c r="R20" s="620">
        <v>10290933</v>
      </c>
      <c r="S20" s="621"/>
      <c r="T20" s="621"/>
      <c r="U20" s="621"/>
      <c r="V20" s="621"/>
      <c r="W20" s="621"/>
      <c r="X20" s="621"/>
      <c r="Y20" s="622"/>
      <c r="Z20" s="673">
        <v>61.7</v>
      </c>
      <c r="AA20" s="673"/>
      <c r="AB20" s="673"/>
      <c r="AC20" s="673"/>
      <c r="AD20" s="674">
        <v>9684587</v>
      </c>
      <c r="AE20" s="674"/>
      <c r="AF20" s="674"/>
      <c r="AG20" s="674"/>
      <c r="AH20" s="674"/>
      <c r="AI20" s="674"/>
      <c r="AJ20" s="674"/>
      <c r="AK20" s="674"/>
      <c r="AL20" s="643">
        <v>99.6</v>
      </c>
      <c r="AM20" s="675"/>
      <c r="AN20" s="675"/>
      <c r="AO20" s="676"/>
      <c r="AP20" s="617" t="s">
        <v>259</v>
      </c>
      <c r="AQ20" s="618"/>
      <c r="AR20" s="618"/>
      <c r="AS20" s="618"/>
      <c r="AT20" s="618"/>
      <c r="AU20" s="618"/>
      <c r="AV20" s="618"/>
      <c r="AW20" s="618"/>
      <c r="AX20" s="618"/>
      <c r="AY20" s="618"/>
      <c r="AZ20" s="618"/>
      <c r="BA20" s="618"/>
      <c r="BB20" s="618"/>
      <c r="BC20" s="618"/>
      <c r="BD20" s="618"/>
      <c r="BE20" s="618"/>
      <c r="BF20" s="619"/>
      <c r="BG20" s="620" t="s">
        <v>113</v>
      </c>
      <c r="BH20" s="621"/>
      <c r="BI20" s="621"/>
      <c r="BJ20" s="621"/>
      <c r="BK20" s="621"/>
      <c r="BL20" s="621"/>
      <c r="BM20" s="621"/>
      <c r="BN20" s="622"/>
      <c r="BO20" s="673" t="s">
        <v>113</v>
      </c>
      <c r="BP20" s="673"/>
      <c r="BQ20" s="673"/>
      <c r="BR20" s="673"/>
      <c r="BS20" s="626" t="s">
        <v>113</v>
      </c>
      <c r="BT20" s="621"/>
      <c r="BU20" s="621"/>
      <c r="BV20" s="621"/>
      <c r="BW20" s="621"/>
      <c r="BX20" s="621"/>
      <c r="BY20" s="621"/>
      <c r="BZ20" s="621"/>
      <c r="CA20" s="621"/>
      <c r="CB20" s="656"/>
      <c r="CD20" s="657" t="s">
        <v>260</v>
      </c>
      <c r="CE20" s="654"/>
      <c r="CF20" s="654"/>
      <c r="CG20" s="654"/>
      <c r="CH20" s="654"/>
      <c r="CI20" s="654"/>
      <c r="CJ20" s="654"/>
      <c r="CK20" s="654"/>
      <c r="CL20" s="654"/>
      <c r="CM20" s="654"/>
      <c r="CN20" s="654"/>
      <c r="CO20" s="654"/>
      <c r="CP20" s="654"/>
      <c r="CQ20" s="655"/>
      <c r="CR20" s="620">
        <v>15780563</v>
      </c>
      <c r="CS20" s="621"/>
      <c r="CT20" s="621"/>
      <c r="CU20" s="621"/>
      <c r="CV20" s="621"/>
      <c r="CW20" s="621"/>
      <c r="CX20" s="621"/>
      <c r="CY20" s="622"/>
      <c r="CZ20" s="673">
        <v>100</v>
      </c>
      <c r="DA20" s="673"/>
      <c r="DB20" s="673"/>
      <c r="DC20" s="673"/>
      <c r="DD20" s="626">
        <v>2167440</v>
      </c>
      <c r="DE20" s="621"/>
      <c r="DF20" s="621"/>
      <c r="DG20" s="621"/>
      <c r="DH20" s="621"/>
      <c r="DI20" s="621"/>
      <c r="DJ20" s="621"/>
      <c r="DK20" s="621"/>
      <c r="DL20" s="621"/>
      <c r="DM20" s="621"/>
      <c r="DN20" s="621"/>
      <c r="DO20" s="621"/>
      <c r="DP20" s="622"/>
      <c r="DQ20" s="626">
        <v>10814826</v>
      </c>
      <c r="DR20" s="621"/>
      <c r="DS20" s="621"/>
      <c r="DT20" s="621"/>
      <c r="DU20" s="621"/>
      <c r="DV20" s="621"/>
      <c r="DW20" s="621"/>
      <c r="DX20" s="621"/>
      <c r="DY20" s="621"/>
      <c r="DZ20" s="621"/>
      <c r="EA20" s="621"/>
      <c r="EB20" s="621"/>
      <c r="EC20" s="656"/>
    </row>
    <row r="21" spans="2:133" ht="11.25" customHeight="1">
      <c r="B21" s="617" t="s">
        <v>261</v>
      </c>
      <c r="C21" s="618"/>
      <c r="D21" s="618"/>
      <c r="E21" s="618"/>
      <c r="F21" s="618"/>
      <c r="G21" s="618"/>
      <c r="H21" s="618"/>
      <c r="I21" s="618"/>
      <c r="J21" s="618"/>
      <c r="K21" s="618"/>
      <c r="L21" s="618"/>
      <c r="M21" s="618"/>
      <c r="N21" s="618"/>
      <c r="O21" s="618"/>
      <c r="P21" s="618"/>
      <c r="Q21" s="619"/>
      <c r="R21" s="620">
        <v>2613</v>
      </c>
      <c r="S21" s="621"/>
      <c r="T21" s="621"/>
      <c r="U21" s="621"/>
      <c r="V21" s="621"/>
      <c r="W21" s="621"/>
      <c r="X21" s="621"/>
      <c r="Y21" s="622"/>
      <c r="Z21" s="673">
        <v>0</v>
      </c>
      <c r="AA21" s="673"/>
      <c r="AB21" s="673"/>
      <c r="AC21" s="673"/>
      <c r="AD21" s="674">
        <v>2613</v>
      </c>
      <c r="AE21" s="674"/>
      <c r="AF21" s="674"/>
      <c r="AG21" s="674"/>
      <c r="AH21" s="674"/>
      <c r="AI21" s="674"/>
      <c r="AJ21" s="674"/>
      <c r="AK21" s="674"/>
      <c r="AL21" s="643">
        <v>0</v>
      </c>
      <c r="AM21" s="675"/>
      <c r="AN21" s="675"/>
      <c r="AO21" s="676"/>
      <c r="AP21" s="711" t="s">
        <v>262</v>
      </c>
      <c r="AQ21" s="721"/>
      <c r="AR21" s="721"/>
      <c r="AS21" s="721"/>
      <c r="AT21" s="721"/>
      <c r="AU21" s="721"/>
      <c r="AV21" s="721"/>
      <c r="AW21" s="721"/>
      <c r="AX21" s="721"/>
      <c r="AY21" s="721"/>
      <c r="AZ21" s="721"/>
      <c r="BA21" s="721"/>
      <c r="BB21" s="721"/>
      <c r="BC21" s="721"/>
      <c r="BD21" s="721"/>
      <c r="BE21" s="721"/>
      <c r="BF21" s="713"/>
      <c r="BG21" s="620" t="s">
        <v>113</v>
      </c>
      <c r="BH21" s="621"/>
      <c r="BI21" s="621"/>
      <c r="BJ21" s="621"/>
      <c r="BK21" s="621"/>
      <c r="BL21" s="621"/>
      <c r="BM21" s="621"/>
      <c r="BN21" s="622"/>
      <c r="BO21" s="673" t="s">
        <v>113</v>
      </c>
      <c r="BP21" s="673"/>
      <c r="BQ21" s="673"/>
      <c r="BR21" s="673"/>
      <c r="BS21" s="626" t="s">
        <v>113</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263</v>
      </c>
      <c r="C22" s="618"/>
      <c r="D22" s="618"/>
      <c r="E22" s="618"/>
      <c r="F22" s="618"/>
      <c r="G22" s="618"/>
      <c r="H22" s="618"/>
      <c r="I22" s="618"/>
      <c r="J22" s="618"/>
      <c r="K22" s="618"/>
      <c r="L22" s="618"/>
      <c r="M22" s="618"/>
      <c r="N22" s="618"/>
      <c r="O22" s="618"/>
      <c r="P22" s="618"/>
      <c r="Q22" s="619"/>
      <c r="R22" s="620">
        <v>155581</v>
      </c>
      <c r="S22" s="621"/>
      <c r="T22" s="621"/>
      <c r="U22" s="621"/>
      <c r="V22" s="621"/>
      <c r="W22" s="621"/>
      <c r="X22" s="621"/>
      <c r="Y22" s="622"/>
      <c r="Z22" s="673">
        <v>0.9</v>
      </c>
      <c r="AA22" s="673"/>
      <c r="AB22" s="673"/>
      <c r="AC22" s="673"/>
      <c r="AD22" s="674" t="s">
        <v>113</v>
      </c>
      <c r="AE22" s="674"/>
      <c r="AF22" s="674"/>
      <c r="AG22" s="674"/>
      <c r="AH22" s="674"/>
      <c r="AI22" s="674"/>
      <c r="AJ22" s="674"/>
      <c r="AK22" s="674"/>
      <c r="AL22" s="643" t="s">
        <v>113</v>
      </c>
      <c r="AM22" s="675"/>
      <c r="AN22" s="675"/>
      <c r="AO22" s="676"/>
      <c r="AP22" s="711" t="s">
        <v>264</v>
      </c>
      <c r="AQ22" s="721"/>
      <c r="AR22" s="721"/>
      <c r="AS22" s="721"/>
      <c r="AT22" s="721"/>
      <c r="AU22" s="721"/>
      <c r="AV22" s="721"/>
      <c r="AW22" s="721"/>
      <c r="AX22" s="721"/>
      <c r="AY22" s="721"/>
      <c r="AZ22" s="721"/>
      <c r="BA22" s="721"/>
      <c r="BB22" s="721"/>
      <c r="BC22" s="721"/>
      <c r="BD22" s="721"/>
      <c r="BE22" s="721"/>
      <c r="BF22" s="713"/>
      <c r="BG22" s="620" t="s">
        <v>113</v>
      </c>
      <c r="BH22" s="621"/>
      <c r="BI22" s="621"/>
      <c r="BJ22" s="621"/>
      <c r="BK22" s="621"/>
      <c r="BL22" s="621"/>
      <c r="BM22" s="621"/>
      <c r="BN22" s="622"/>
      <c r="BO22" s="673" t="s">
        <v>113</v>
      </c>
      <c r="BP22" s="673"/>
      <c r="BQ22" s="673"/>
      <c r="BR22" s="673"/>
      <c r="BS22" s="626" t="s">
        <v>113</v>
      </c>
      <c r="BT22" s="621"/>
      <c r="BU22" s="621"/>
      <c r="BV22" s="621"/>
      <c r="BW22" s="621"/>
      <c r="BX22" s="621"/>
      <c r="BY22" s="621"/>
      <c r="BZ22" s="621"/>
      <c r="CA22" s="621"/>
      <c r="CB22" s="656"/>
      <c r="CD22" s="725" t="s">
        <v>265</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266</v>
      </c>
      <c r="C23" s="618"/>
      <c r="D23" s="618"/>
      <c r="E23" s="618"/>
      <c r="F23" s="618"/>
      <c r="G23" s="618"/>
      <c r="H23" s="618"/>
      <c r="I23" s="618"/>
      <c r="J23" s="618"/>
      <c r="K23" s="618"/>
      <c r="L23" s="618"/>
      <c r="M23" s="618"/>
      <c r="N23" s="618"/>
      <c r="O23" s="618"/>
      <c r="P23" s="618"/>
      <c r="Q23" s="619"/>
      <c r="R23" s="620">
        <v>277750</v>
      </c>
      <c r="S23" s="621"/>
      <c r="T23" s="621"/>
      <c r="U23" s="621"/>
      <c r="V23" s="621"/>
      <c r="W23" s="621"/>
      <c r="X23" s="621"/>
      <c r="Y23" s="622"/>
      <c r="Z23" s="673">
        <v>1.7</v>
      </c>
      <c r="AA23" s="673"/>
      <c r="AB23" s="673"/>
      <c r="AC23" s="673"/>
      <c r="AD23" s="674">
        <v>4498</v>
      </c>
      <c r="AE23" s="674"/>
      <c r="AF23" s="674"/>
      <c r="AG23" s="674"/>
      <c r="AH23" s="674"/>
      <c r="AI23" s="674"/>
      <c r="AJ23" s="674"/>
      <c r="AK23" s="674"/>
      <c r="AL23" s="643">
        <v>0</v>
      </c>
      <c r="AM23" s="675"/>
      <c r="AN23" s="675"/>
      <c r="AO23" s="676"/>
      <c r="AP23" s="711" t="s">
        <v>267</v>
      </c>
      <c r="AQ23" s="721"/>
      <c r="AR23" s="721"/>
      <c r="AS23" s="721"/>
      <c r="AT23" s="721"/>
      <c r="AU23" s="721"/>
      <c r="AV23" s="721"/>
      <c r="AW23" s="721"/>
      <c r="AX23" s="721"/>
      <c r="AY23" s="721"/>
      <c r="AZ23" s="721"/>
      <c r="BA23" s="721"/>
      <c r="BB23" s="721"/>
      <c r="BC23" s="721"/>
      <c r="BD23" s="721"/>
      <c r="BE23" s="721"/>
      <c r="BF23" s="713"/>
      <c r="BG23" s="620" t="s">
        <v>113</v>
      </c>
      <c r="BH23" s="621"/>
      <c r="BI23" s="621"/>
      <c r="BJ23" s="621"/>
      <c r="BK23" s="621"/>
      <c r="BL23" s="621"/>
      <c r="BM23" s="621"/>
      <c r="BN23" s="622"/>
      <c r="BO23" s="673" t="s">
        <v>113</v>
      </c>
      <c r="BP23" s="673"/>
      <c r="BQ23" s="673"/>
      <c r="BR23" s="673"/>
      <c r="BS23" s="626" t="s">
        <v>113</v>
      </c>
      <c r="BT23" s="621"/>
      <c r="BU23" s="621"/>
      <c r="BV23" s="621"/>
      <c r="BW23" s="621"/>
      <c r="BX23" s="621"/>
      <c r="BY23" s="621"/>
      <c r="BZ23" s="621"/>
      <c r="CA23" s="621"/>
      <c r="CB23" s="656"/>
      <c r="CD23" s="725" t="s">
        <v>206</v>
      </c>
      <c r="CE23" s="726"/>
      <c r="CF23" s="726"/>
      <c r="CG23" s="726"/>
      <c r="CH23" s="726"/>
      <c r="CI23" s="726"/>
      <c r="CJ23" s="726"/>
      <c r="CK23" s="726"/>
      <c r="CL23" s="726"/>
      <c r="CM23" s="726"/>
      <c r="CN23" s="726"/>
      <c r="CO23" s="726"/>
      <c r="CP23" s="726"/>
      <c r="CQ23" s="727"/>
      <c r="CR23" s="725" t="s">
        <v>268</v>
      </c>
      <c r="CS23" s="726"/>
      <c r="CT23" s="726"/>
      <c r="CU23" s="726"/>
      <c r="CV23" s="726"/>
      <c r="CW23" s="726"/>
      <c r="CX23" s="726"/>
      <c r="CY23" s="727"/>
      <c r="CZ23" s="725" t="s">
        <v>269</v>
      </c>
      <c r="DA23" s="726"/>
      <c r="DB23" s="726"/>
      <c r="DC23" s="727"/>
      <c r="DD23" s="725" t="s">
        <v>270</v>
      </c>
      <c r="DE23" s="726"/>
      <c r="DF23" s="726"/>
      <c r="DG23" s="726"/>
      <c r="DH23" s="726"/>
      <c r="DI23" s="726"/>
      <c r="DJ23" s="726"/>
      <c r="DK23" s="727"/>
      <c r="DL23" s="728" t="s">
        <v>271</v>
      </c>
      <c r="DM23" s="729"/>
      <c r="DN23" s="729"/>
      <c r="DO23" s="729"/>
      <c r="DP23" s="729"/>
      <c r="DQ23" s="729"/>
      <c r="DR23" s="729"/>
      <c r="DS23" s="729"/>
      <c r="DT23" s="729"/>
      <c r="DU23" s="729"/>
      <c r="DV23" s="730"/>
      <c r="DW23" s="725" t="s">
        <v>272</v>
      </c>
      <c r="DX23" s="726"/>
      <c r="DY23" s="726"/>
      <c r="DZ23" s="726"/>
      <c r="EA23" s="726"/>
      <c r="EB23" s="726"/>
      <c r="EC23" s="727"/>
    </row>
    <row r="24" spans="2:133" ht="11.25" customHeight="1">
      <c r="B24" s="617" t="s">
        <v>273</v>
      </c>
      <c r="C24" s="618"/>
      <c r="D24" s="618"/>
      <c r="E24" s="618"/>
      <c r="F24" s="618"/>
      <c r="G24" s="618"/>
      <c r="H24" s="618"/>
      <c r="I24" s="618"/>
      <c r="J24" s="618"/>
      <c r="K24" s="618"/>
      <c r="L24" s="618"/>
      <c r="M24" s="618"/>
      <c r="N24" s="618"/>
      <c r="O24" s="618"/>
      <c r="P24" s="618"/>
      <c r="Q24" s="619"/>
      <c r="R24" s="620">
        <v>40523</v>
      </c>
      <c r="S24" s="621"/>
      <c r="T24" s="621"/>
      <c r="U24" s="621"/>
      <c r="V24" s="621"/>
      <c r="W24" s="621"/>
      <c r="X24" s="621"/>
      <c r="Y24" s="622"/>
      <c r="Z24" s="673">
        <v>0.2</v>
      </c>
      <c r="AA24" s="673"/>
      <c r="AB24" s="673"/>
      <c r="AC24" s="673"/>
      <c r="AD24" s="674" t="s">
        <v>113</v>
      </c>
      <c r="AE24" s="674"/>
      <c r="AF24" s="674"/>
      <c r="AG24" s="674"/>
      <c r="AH24" s="674"/>
      <c r="AI24" s="674"/>
      <c r="AJ24" s="674"/>
      <c r="AK24" s="674"/>
      <c r="AL24" s="643" t="s">
        <v>113</v>
      </c>
      <c r="AM24" s="675"/>
      <c r="AN24" s="675"/>
      <c r="AO24" s="676"/>
      <c r="AP24" s="711" t="s">
        <v>274</v>
      </c>
      <c r="AQ24" s="721"/>
      <c r="AR24" s="721"/>
      <c r="AS24" s="721"/>
      <c r="AT24" s="721"/>
      <c r="AU24" s="721"/>
      <c r="AV24" s="721"/>
      <c r="AW24" s="721"/>
      <c r="AX24" s="721"/>
      <c r="AY24" s="721"/>
      <c r="AZ24" s="721"/>
      <c r="BA24" s="721"/>
      <c r="BB24" s="721"/>
      <c r="BC24" s="721"/>
      <c r="BD24" s="721"/>
      <c r="BE24" s="721"/>
      <c r="BF24" s="713"/>
      <c r="BG24" s="620" t="s">
        <v>113</v>
      </c>
      <c r="BH24" s="621"/>
      <c r="BI24" s="621"/>
      <c r="BJ24" s="621"/>
      <c r="BK24" s="621"/>
      <c r="BL24" s="621"/>
      <c r="BM24" s="621"/>
      <c r="BN24" s="622"/>
      <c r="BO24" s="673" t="s">
        <v>113</v>
      </c>
      <c r="BP24" s="673"/>
      <c r="BQ24" s="673"/>
      <c r="BR24" s="673"/>
      <c r="BS24" s="626" t="s">
        <v>113</v>
      </c>
      <c r="BT24" s="621"/>
      <c r="BU24" s="621"/>
      <c r="BV24" s="621"/>
      <c r="BW24" s="621"/>
      <c r="BX24" s="621"/>
      <c r="BY24" s="621"/>
      <c r="BZ24" s="621"/>
      <c r="CA24" s="621"/>
      <c r="CB24" s="656"/>
      <c r="CD24" s="677" t="s">
        <v>275</v>
      </c>
      <c r="CE24" s="678"/>
      <c r="CF24" s="678"/>
      <c r="CG24" s="678"/>
      <c r="CH24" s="678"/>
      <c r="CI24" s="678"/>
      <c r="CJ24" s="678"/>
      <c r="CK24" s="678"/>
      <c r="CL24" s="678"/>
      <c r="CM24" s="678"/>
      <c r="CN24" s="678"/>
      <c r="CO24" s="678"/>
      <c r="CP24" s="678"/>
      <c r="CQ24" s="679"/>
      <c r="CR24" s="670">
        <v>6759657</v>
      </c>
      <c r="CS24" s="671"/>
      <c r="CT24" s="671"/>
      <c r="CU24" s="671"/>
      <c r="CV24" s="671"/>
      <c r="CW24" s="671"/>
      <c r="CX24" s="671"/>
      <c r="CY24" s="718"/>
      <c r="CZ24" s="722">
        <v>42.8</v>
      </c>
      <c r="DA24" s="723"/>
      <c r="DB24" s="723"/>
      <c r="DC24" s="724"/>
      <c r="DD24" s="717">
        <v>5513257</v>
      </c>
      <c r="DE24" s="671"/>
      <c r="DF24" s="671"/>
      <c r="DG24" s="671"/>
      <c r="DH24" s="671"/>
      <c r="DI24" s="671"/>
      <c r="DJ24" s="671"/>
      <c r="DK24" s="718"/>
      <c r="DL24" s="717">
        <v>5512667</v>
      </c>
      <c r="DM24" s="671"/>
      <c r="DN24" s="671"/>
      <c r="DO24" s="671"/>
      <c r="DP24" s="671"/>
      <c r="DQ24" s="671"/>
      <c r="DR24" s="671"/>
      <c r="DS24" s="671"/>
      <c r="DT24" s="671"/>
      <c r="DU24" s="671"/>
      <c r="DV24" s="718"/>
      <c r="DW24" s="719">
        <v>54.5</v>
      </c>
      <c r="DX24" s="688"/>
      <c r="DY24" s="688"/>
      <c r="DZ24" s="688"/>
      <c r="EA24" s="688"/>
      <c r="EB24" s="688"/>
      <c r="EC24" s="720"/>
    </row>
    <row r="25" spans="2:133" ht="11.25" customHeight="1">
      <c r="B25" s="617" t="s">
        <v>276</v>
      </c>
      <c r="C25" s="618"/>
      <c r="D25" s="618"/>
      <c r="E25" s="618"/>
      <c r="F25" s="618"/>
      <c r="G25" s="618"/>
      <c r="H25" s="618"/>
      <c r="I25" s="618"/>
      <c r="J25" s="618"/>
      <c r="K25" s="618"/>
      <c r="L25" s="618"/>
      <c r="M25" s="618"/>
      <c r="N25" s="618"/>
      <c r="O25" s="618"/>
      <c r="P25" s="618"/>
      <c r="Q25" s="619"/>
      <c r="R25" s="620">
        <v>1218158</v>
      </c>
      <c r="S25" s="621"/>
      <c r="T25" s="621"/>
      <c r="U25" s="621"/>
      <c r="V25" s="621"/>
      <c r="W25" s="621"/>
      <c r="X25" s="621"/>
      <c r="Y25" s="622"/>
      <c r="Z25" s="673">
        <v>7.3</v>
      </c>
      <c r="AA25" s="673"/>
      <c r="AB25" s="673"/>
      <c r="AC25" s="673"/>
      <c r="AD25" s="674" t="s">
        <v>113</v>
      </c>
      <c r="AE25" s="674"/>
      <c r="AF25" s="674"/>
      <c r="AG25" s="674"/>
      <c r="AH25" s="674"/>
      <c r="AI25" s="674"/>
      <c r="AJ25" s="674"/>
      <c r="AK25" s="674"/>
      <c r="AL25" s="643" t="s">
        <v>113</v>
      </c>
      <c r="AM25" s="675"/>
      <c r="AN25" s="675"/>
      <c r="AO25" s="676"/>
      <c r="AP25" s="711" t="s">
        <v>277</v>
      </c>
      <c r="AQ25" s="721"/>
      <c r="AR25" s="721"/>
      <c r="AS25" s="721"/>
      <c r="AT25" s="721"/>
      <c r="AU25" s="721"/>
      <c r="AV25" s="721"/>
      <c r="AW25" s="721"/>
      <c r="AX25" s="721"/>
      <c r="AY25" s="721"/>
      <c r="AZ25" s="721"/>
      <c r="BA25" s="721"/>
      <c r="BB25" s="721"/>
      <c r="BC25" s="721"/>
      <c r="BD25" s="721"/>
      <c r="BE25" s="721"/>
      <c r="BF25" s="713"/>
      <c r="BG25" s="620" t="s">
        <v>113</v>
      </c>
      <c r="BH25" s="621"/>
      <c r="BI25" s="621"/>
      <c r="BJ25" s="621"/>
      <c r="BK25" s="621"/>
      <c r="BL25" s="621"/>
      <c r="BM25" s="621"/>
      <c r="BN25" s="622"/>
      <c r="BO25" s="673" t="s">
        <v>113</v>
      </c>
      <c r="BP25" s="673"/>
      <c r="BQ25" s="673"/>
      <c r="BR25" s="673"/>
      <c r="BS25" s="626" t="s">
        <v>113</v>
      </c>
      <c r="BT25" s="621"/>
      <c r="BU25" s="621"/>
      <c r="BV25" s="621"/>
      <c r="BW25" s="621"/>
      <c r="BX25" s="621"/>
      <c r="BY25" s="621"/>
      <c r="BZ25" s="621"/>
      <c r="CA25" s="621"/>
      <c r="CB25" s="656"/>
      <c r="CD25" s="657" t="s">
        <v>278</v>
      </c>
      <c r="CE25" s="654"/>
      <c r="CF25" s="654"/>
      <c r="CG25" s="654"/>
      <c r="CH25" s="654"/>
      <c r="CI25" s="654"/>
      <c r="CJ25" s="654"/>
      <c r="CK25" s="654"/>
      <c r="CL25" s="654"/>
      <c r="CM25" s="654"/>
      <c r="CN25" s="654"/>
      <c r="CO25" s="654"/>
      <c r="CP25" s="654"/>
      <c r="CQ25" s="655"/>
      <c r="CR25" s="620">
        <v>2825944</v>
      </c>
      <c r="CS25" s="639"/>
      <c r="CT25" s="639"/>
      <c r="CU25" s="639"/>
      <c r="CV25" s="639"/>
      <c r="CW25" s="639"/>
      <c r="CX25" s="639"/>
      <c r="CY25" s="640"/>
      <c r="CZ25" s="623">
        <v>17.899999999999999</v>
      </c>
      <c r="DA25" s="641"/>
      <c r="DB25" s="641"/>
      <c r="DC25" s="642"/>
      <c r="DD25" s="626">
        <v>2669361</v>
      </c>
      <c r="DE25" s="639"/>
      <c r="DF25" s="639"/>
      <c r="DG25" s="639"/>
      <c r="DH25" s="639"/>
      <c r="DI25" s="639"/>
      <c r="DJ25" s="639"/>
      <c r="DK25" s="640"/>
      <c r="DL25" s="626">
        <v>2668821</v>
      </c>
      <c r="DM25" s="639"/>
      <c r="DN25" s="639"/>
      <c r="DO25" s="639"/>
      <c r="DP25" s="639"/>
      <c r="DQ25" s="639"/>
      <c r="DR25" s="639"/>
      <c r="DS25" s="639"/>
      <c r="DT25" s="639"/>
      <c r="DU25" s="639"/>
      <c r="DV25" s="640"/>
      <c r="DW25" s="643">
        <v>26.4</v>
      </c>
      <c r="DX25" s="644"/>
      <c r="DY25" s="644"/>
      <c r="DZ25" s="644"/>
      <c r="EA25" s="644"/>
      <c r="EB25" s="644"/>
      <c r="EC25" s="645"/>
    </row>
    <row r="26" spans="2:133" ht="11.25" customHeight="1">
      <c r="B26" s="714" t="s">
        <v>279</v>
      </c>
      <c r="C26" s="715"/>
      <c r="D26" s="715"/>
      <c r="E26" s="715"/>
      <c r="F26" s="715"/>
      <c r="G26" s="715"/>
      <c r="H26" s="715"/>
      <c r="I26" s="715"/>
      <c r="J26" s="715"/>
      <c r="K26" s="715"/>
      <c r="L26" s="715"/>
      <c r="M26" s="715"/>
      <c r="N26" s="715"/>
      <c r="O26" s="715"/>
      <c r="P26" s="715"/>
      <c r="Q26" s="716"/>
      <c r="R26" s="620" t="s">
        <v>113</v>
      </c>
      <c r="S26" s="621"/>
      <c r="T26" s="621"/>
      <c r="U26" s="621"/>
      <c r="V26" s="621"/>
      <c r="W26" s="621"/>
      <c r="X26" s="621"/>
      <c r="Y26" s="622"/>
      <c r="Z26" s="673" t="s">
        <v>113</v>
      </c>
      <c r="AA26" s="673"/>
      <c r="AB26" s="673"/>
      <c r="AC26" s="673"/>
      <c r="AD26" s="674" t="s">
        <v>113</v>
      </c>
      <c r="AE26" s="674"/>
      <c r="AF26" s="674"/>
      <c r="AG26" s="674"/>
      <c r="AH26" s="674"/>
      <c r="AI26" s="674"/>
      <c r="AJ26" s="674"/>
      <c r="AK26" s="674"/>
      <c r="AL26" s="643" t="s">
        <v>113</v>
      </c>
      <c r="AM26" s="675"/>
      <c r="AN26" s="675"/>
      <c r="AO26" s="676"/>
      <c r="AP26" s="711" t="s">
        <v>280</v>
      </c>
      <c r="AQ26" s="712"/>
      <c r="AR26" s="712"/>
      <c r="AS26" s="712"/>
      <c r="AT26" s="712"/>
      <c r="AU26" s="712"/>
      <c r="AV26" s="712"/>
      <c r="AW26" s="712"/>
      <c r="AX26" s="712"/>
      <c r="AY26" s="712"/>
      <c r="AZ26" s="712"/>
      <c r="BA26" s="712"/>
      <c r="BB26" s="712"/>
      <c r="BC26" s="712"/>
      <c r="BD26" s="712"/>
      <c r="BE26" s="712"/>
      <c r="BF26" s="713"/>
      <c r="BG26" s="620" t="s">
        <v>113</v>
      </c>
      <c r="BH26" s="621"/>
      <c r="BI26" s="621"/>
      <c r="BJ26" s="621"/>
      <c r="BK26" s="621"/>
      <c r="BL26" s="621"/>
      <c r="BM26" s="621"/>
      <c r="BN26" s="622"/>
      <c r="BO26" s="673" t="s">
        <v>113</v>
      </c>
      <c r="BP26" s="673"/>
      <c r="BQ26" s="673"/>
      <c r="BR26" s="673"/>
      <c r="BS26" s="626" t="s">
        <v>113</v>
      </c>
      <c r="BT26" s="621"/>
      <c r="BU26" s="621"/>
      <c r="BV26" s="621"/>
      <c r="BW26" s="621"/>
      <c r="BX26" s="621"/>
      <c r="BY26" s="621"/>
      <c r="BZ26" s="621"/>
      <c r="CA26" s="621"/>
      <c r="CB26" s="656"/>
      <c r="CD26" s="657" t="s">
        <v>281</v>
      </c>
      <c r="CE26" s="654"/>
      <c r="CF26" s="654"/>
      <c r="CG26" s="654"/>
      <c r="CH26" s="654"/>
      <c r="CI26" s="654"/>
      <c r="CJ26" s="654"/>
      <c r="CK26" s="654"/>
      <c r="CL26" s="654"/>
      <c r="CM26" s="654"/>
      <c r="CN26" s="654"/>
      <c r="CO26" s="654"/>
      <c r="CP26" s="654"/>
      <c r="CQ26" s="655"/>
      <c r="CR26" s="620">
        <v>1935528</v>
      </c>
      <c r="CS26" s="621"/>
      <c r="CT26" s="621"/>
      <c r="CU26" s="621"/>
      <c r="CV26" s="621"/>
      <c r="CW26" s="621"/>
      <c r="CX26" s="621"/>
      <c r="CY26" s="622"/>
      <c r="CZ26" s="623">
        <v>12.3</v>
      </c>
      <c r="DA26" s="641"/>
      <c r="DB26" s="641"/>
      <c r="DC26" s="642"/>
      <c r="DD26" s="626">
        <v>1800104</v>
      </c>
      <c r="DE26" s="621"/>
      <c r="DF26" s="621"/>
      <c r="DG26" s="621"/>
      <c r="DH26" s="621"/>
      <c r="DI26" s="621"/>
      <c r="DJ26" s="621"/>
      <c r="DK26" s="622"/>
      <c r="DL26" s="626" t="s">
        <v>212</v>
      </c>
      <c r="DM26" s="621"/>
      <c r="DN26" s="621"/>
      <c r="DO26" s="621"/>
      <c r="DP26" s="621"/>
      <c r="DQ26" s="621"/>
      <c r="DR26" s="621"/>
      <c r="DS26" s="621"/>
      <c r="DT26" s="621"/>
      <c r="DU26" s="621"/>
      <c r="DV26" s="622"/>
      <c r="DW26" s="643" t="s">
        <v>212</v>
      </c>
      <c r="DX26" s="644"/>
      <c r="DY26" s="644"/>
      <c r="DZ26" s="644"/>
      <c r="EA26" s="644"/>
      <c r="EB26" s="644"/>
      <c r="EC26" s="645"/>
    </row>
    <row r="27" spans="2:133" ht="11.25" customHeight="1">
      <c r="B27" s="617" t="s">
        <v>282</v>
      </c>
      <c r="C27" s="618"/>
      <c r="D27" s="618"/>
      <c r="E27" s="618"/>
      <c r="F27" s="618"/>
      <c r="G27" s="618"/>
      <c r="H27" s="618"/>
      <c r="I27" s="618"/>
      <c r="J27" s="618"/>
      <c r="K27" s="618"/>
      <c r="L27" s="618"/>
      <c r="M27" s="618"/>
      <c r="N27" s="618"/>
      <c r="O27" s="618"/>
      <c r="P27" s="618"/>
      <c r="Q27" s="619"/>
      <c r="R27" s="620">
        <v>1003987</v>
      </c>
      <c r="S27" s="621"/>
      <c r="T27" s="621"/>
      <c r="U27" s="621"/>
      <c r="V27" s="621"/>
      <c r="W27" s="621"/>
      <c r="X27" s="621"/>
      <c r="Y27" s="622"/>
      <c r="Z27" s="673">
        <v>6</v>
      </c>
      <c r="AA27" s="673"/>
      <c r="AB27" s="673"/>
      <c r="AC27" s="673"/>
      <c r="AD27" s="674" t="s">
        <v>113</v>
      </c>
      <c r="AE27" s="674"/>
      <c r="AF27" s="674"/>
      <c r="AG27" s="674"/>
      <c r="AH27" s="674"/>
      <c r="AI27" s="674"/>
      <c r="AJ27" s="674"/>
      <c r="AK27" s="674"/>
      <c r="AL27" s="643" t="s">
        <v>113</v>
      </c>
      <c r="AM27" s="675"/>
      <c r="AN27" s="675"/>
      <c r="AO27" s="676"/>
      <c r="AP27" s="617" t="s">
        <v>283</v>
      </c>
      <c r="AQ27" s="618"/>
      <c r="AR27" s="618"/>
      <c r="AS27" s="618"/>
      <c r="AT27" s="618"/>
      <c r="AU27" s="618"/>
      <c r="AV27" s="618"/>
      <c r="AW27" s="618"/>
      <c r="AX27" s="618"/>
      <c r="AY27" s="618"/>
      <c r="AZ27" s="618"/>
      <c r="BA27" s="618"/>
      <c r="BB27" s="618"/>
      <c r="BC27" s="618"/>
      <c r="BD27" s="618"/>
      <c r="BE27" s="618"/>
      <c r="BF27" s="619"/>
      <c r="BG27" s="620">
        <v>1793296</v>
      </c>
      <c r="BH27" s="621"/>
      <c r="BI27" s="621"/>
      <c r="BJ27" s="621"/>
      <c r="BK27" s="621"/>
      <c r="BL27" s="621"/>
      <c r="BM27" s="621"/>
      <c r="BN27" s="622"/>
      <c r="BO27" s="673">
        <v>100</v>
      </c>
      <c r="BP27" s="673"/>
      <c r="BQ27" s="673"/>
      <c r="BR27" s="673"/>
      <c r="BS27" s="626" t="s">
        <v>113</v>
      </c>
      <c r="BT27" s="621"/>
      <c r="BU27" s="621"/>
      <c r="BV27" s="621"/>
      <c r="BW27" s="621"/>
      <c r="BX27" s="621"/>
      <c r="BY27" s="621"/>
      <c r="BZ27" s="621"/>
      <c r="CA27" s="621"/>
      <c r="CB27" s="656"/>
      <c r="CD27" s="657" t="s">
        <v>284</v>
      </c>
      <c r="CE27" s="654"/>
      <c r="CF27" s="654"/>
      <c r="CG27" s="654"/>
      <c r="CH27" s="654"/>
      <c r="CI27" s="654"/>
      <c r="CJ27" s="654"/>
      <c r="CK27" s="654"/>
      <c r="CL27" s="654"/>
      <c r="CM27" s="654"/>
      <c r="CN27" s="654"/>
      <c r="CO27" s="654"/>
      <c r="CP27" s="654"/>
      <c r="CQ27" s="655"/>
      <c r="CR27" s="620">
        <v>1527534</v>
      </c>
      <c r="CS27" s="639"/>
      <c r="CT27" s="639"/>
      <c r="CU27" s="639"/>
      <c r="CV27" s="639"/>
      <c r="CW27" s="639"/>
      <c r="CX27" s="639"/>
      <c r="CY27" s="640"/>
      <c r="CZ27" s="623">
        <v>9.6999999999999993</v>
      </c>
      <c r="DA27" s="641"/>
      <c r="DB27" s="641"/>
      <c r="DC27" s="642"/>
      <c r="DD27" s="626">
        <v>463635</v>
      </c>
      <c r="DE27" s="639"/>
      <c r="DF27" s="639"/>
      <c r="DG27" s="639"/>
      <c r="DH27" s="639"/>
      <c r="DI27" s="639"/>
      <c r="DJ27" s="639"/>
      <c r="DK27" s="640"/>
      <c r="DL27" s="626">
        <v>463585</v>
      </c>
      <c r="DM27" s="639"/>
      <c r="DN27" s="639"/>
      <c r="DO27" s="639"/>
      <c r="DP27" s="639"/>
      <c r="DQ27" s="639"/>
      <c r="DR27" s="639"/>
      <c r="DS27" s="639"/>
      <c r="DT27" s="639"/>
      <c r="DU27" s="639"/>
      <c r="DV27" s="640"/>
      <c r="DW27" s="643">
        <v>4.5999999999999996</v>
      </c>
      <c r="DX27" s="644"/>
      <c r="DY27" s="644"/>
      <c r="DZ27" s="644"/>
      <c r="EA27" s="644"/>
      <c r="EB27" s="644"/>
      <c r="EC27" s="645"/>
    </row>
    <row r="28" spans="2:133" ht="11.25" customHeight="1">
      <c r="B28" s="617" t="s">
        <v>285</v>
      </c>
      <c r="C28" s="618"/>
      <c r="D28" s="618"/>
      <c r="E28" s="618"/>
      <c r="F28" s="618"/>
      <c r="G28" s="618"/>
      <c r="H28" s="618"/>
      <c r="I28" s="618"/>
      <c r="J28" s="618"/>
      <c r="K28" s="618"/>
      <c r="L28" s="618"/>
      <c r="M28" s="618"/>
      <c r="N28" s="618"/>
      <c r="O28" s="618"/>
      <c r="P28" s="618"/>
      <c r="Q28" s="619"/>
      <c r="R28" s="620">
        <v>40526</v>
      </c>
      <c r="S28" s="621"/>
      <c r="T28" s="621"/>
      <c r="U28" s="621"/>
      <c r="V28" s="621"/>
      <c r="W28" s="621"/>
      <c r="X28" s="621"/>
      <c r="Y28" s="622"/>
      <c r="Z28" s="673">
        <v>0.2</v>
      </c>
      <c r="AA28" s="673"/>
      <c r="AB28" s="673"/>
      <c r="AC28" s="673"/>
      <c r="AD28" s="674">
        <v>22063</v>
      </c>
      <c r="AE28" s="674"/>
      <c r="AF28" s="674"/>
      <c r="AG28" s="674"/>
      <c r="AH28" s="674"/>
      <c r="AI28" s="674"/>
      <c r="AJ28" s="674"/>
      <c r="AK28" s="674"/>
      <c r="AL28" s="643">
        <v>0.2</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286</v>
      </c>
      <c r="CE28" s="654"/>
      <c r="CF28" s="654"/>
      <c r="CG28" s="654"/>
      <c r="CH28" s="654"/>
      <c r="CI28" s="654"/>
      <c r="CJ28" s="654"/>
      <c r="CK28" s="654"/>
      <c r="CL28" s="654"/>
      <c r="CM28" s="654"/>
      <c r="CN28" s="654"/>
      <c r="CO28" s="654"/>
      <c r="CP28" s="654"/>
      <c r="CQ28" s="655"/>
      <c r="CR28" s="620">
        <v>2406179</v>
      </c>
      <c r="CS28" s="621"/>
      <c r="CT28" s="621"/>
      <c r="CU28" s="621"/>
      <c r="CV28" s="621"/>
      <c r="CW28" s="621"/>
      <c r="CX28" s="621"/>
      <c r="CY28" s="622"/>
      <c r="CZ28" s="623">
        <v>15.2</v>
      </c>
      <c r="DA28" s="641"/>
      <c r="DB28" s="641"/>
      <c r="DC28" s="642"/>
      <c r="DD28" s="626">
        <v>2380261</v>
      </c>
      <c r="DE28" s="621"/>
      <c r="DF28" s="621"/>
      <c r="DG28" s="621"/>
      <c r="DH28" s="621"/>
      <c r="DI28" s="621"/>
      <c r="DJ28" s="621"/>
      <c r="DK28" s="622"/>
      <c r="DL28" s="626">
        <v>2380261</v>
      </c>
      <c r="DM28" s="621"/>
      <c r="DN28" s="621"/>
      <c r="DO28" s="621"/>
      <c r="DP28" s="621"/>
      <c r="DQ28" s="621"/>
      <c r="DR28" s="621"/>
      <c r="DS28" s="621"/>
      <c r="DT28" s="621"/>
      <c r="DU28" s="621"/>
      <c r="DV28" s="622"/>
      <c r="DW28" s="643">
        <v>23.5</v>
      </c>
      <c r="DX28" s="644"/>
      <c r="DY28" s="644"/>
      <c r="DZ28" s="644"/>
      <c r="EA28" s="644"/>
      <c r="EB28" s="644"/>
      <c r="EC28" s="645"/>
    </row>
    <row r="29" spans="2:133" ht="11.25" customHeight="1">
      <c r="B29" s="617" t="s">
        <v>287</v>
      </c>
      <c r="C29" s="618"/>
      <c r="D29" s="618"/>
      <c r="E29" s="618"/>
      <c r="F29" s="618"/>
      <c r="G29" s="618"/>
      <c r="H29" s="618"/>
      <c r="I29" s="618"/>
      <c r="J29" s="618"/>
      <c r="K29" s="618"/>
      <c r="L29" s="618"/>
      <c r="M29" s="618"/>
      <c r="N29" s="618"/>
      <c r="O29" s="618"/>
      <c r="P29" s="618"/>
      <c r="Q29" s="619"/>
      <c r="R29" s="620">
        <v>101845</v>
      </c>
      <c r="S29" s="621"/>
      <c r="T29" s="621"/>
      <c r="U29" s="621"/>
      <c r="V29" s="621"/>
      <c r="W29" s="621"/>
      <c r="X29" s="621"/>
      <c r="Y29" s="622"/>
      <c r="Z29" s="673">
        <v>0.6</v>
      </c>
      <c r="AA29" s="673"/>
      <c r="AB29" s="673"/>
      <c r="AC29" s="673"/>
      <c r="AD29" s="674" t="s">
        <v>113</v>
      </c>
      <c r="AE29" s="674"/>
      <c r="AF29" s="674"/>
      <c r="AG29" s="674"/>
      <c r="AH29" s="674"/>
      <c r="AI29" s="674"/>
      <c r="AJ29" s="674"/>
      <c r="AK29" s="674"/>
      <c r="AL29" s="643" t="s">
        <v>113</v>
      </c>
      <c r="AM29" s="675"/>
      <c r="AN29" s="675"/>
      <c r="AO29" s="676"/>
      <c r="AP29" s="680" t="s">
        <v>206</v>
      </c>
      <c r="AQ29" s="681"/>
      <c r="AR29" s="681"/>
      <c r="AS29" s="681"/>
      <c r="AT29" s="681"/>
      <c r="AU29" s="681"/>
      <c r="AV29" s="681"/>
      <c r="AW29" s="681"/>
      <c r="AX29" s="681"/>
      <c r="AY29" s="681"/>
      <c r="AZ29" s="681"/>
      <c r="BA29" s="681"/>
      <c r="BB29" s="681"/>
      <c r="BC29" s="681"/>
      <c r="BD29" s="681"/>
      <c r="BE29" s="681"/>
      <c r="BF29" s="682"/>
      <c r="BG29" s="680" t="s">
        <v>288</v>
      </c>
      <c r="BH29" s="696"/>
      <c r="BI29" s="696"/>
      <c r="BJ29" s="696"/>
      <c r="BK29" s="696"/>
      <c r="BL29" s="696"/>
      <c r="BM29" s="696"/>
      <c r="BN29" s="696"/>
      <c r="BO29" s="696"/>
      <c r="BP29" s="696"/>
      <c r="BQ29" s="697"/>
      <c r="BR29" s="680" t="s">
        <v>289</v>
      </c>
      <c r="BS29" s="696"/>
      <c r="BT29" s="696"/>
      <c r="BU29" s="696"/>
      <c r="BV29" s="696"/>
      <c r="BW29" s="696"/>
      <c r="BX29" s="696"/>
      <c r="BY29" s="696"/>
      <c r="BZ29" s="696"/>
      <c r="CA29" s="696"/>
      <c r="CB29" s="697"/>
      <c r="CD29" s="690" t="s">
        <v>290</v>
      </c>
      <c r="CE29" s="691"/>
      <c r="CF29" s="657" t="s">
        <v>59</v>
      </c>
      <c r="CG29" s="654"/>
      <c r="CH29" s="654"/>
      <c r="CI29" s="654"/>
      <c r="CJ29" s="654"/>
      <c r="CK29" s="654"/>
      <c r="CL29" s="654"/>
      <c r="CM29" s="654"/>
      <c r="CN29" s="654"/>
      <c r="CO29" s="654"/>
      <c r="CP29" s="654"/>
      <c r="CQ29" s="655"/>
      <c r="CR29" s="620">
        <v>2406073</v>
      </c>
      <c r="CS29" s="639"/>
      <c r="CT29" s="639"/>
      <c r="CU29" s="639"/>
      <c r="CV29" s="639"/>
      <c r="CW29" s="639"/>
      <c r="CX29" s="639"/>
      <c r="CY29" s="640"/>
      <c r="CZ29" s="623">
        <v>15.2</v>
      </c>
      <c r="DA29" s="641"/>
      <c r="DB29" s="641"/>
      <c r="DC29" s="642"/>
      <c r="DD29" s="626">
        <v>2380155</v>
      </c>
      <c r="DE29" s="639"/>
      <c r="DF29" s="639"/>
      <c r="DG29" s="639"/>
      <c r="DH29" s="639"/>
      <c r="DI29" s="639"/>
      <c r="DJ29" s="639"/>
      <c r="DK29" s="640"/>
      <c r="DL29" s="626">
        <v>2380155</v>
      </c>
      <c r="DM29" s="639"/>
      <c r="DN29" s="639"/>
      <c r="DO29" s="639"/>
      <c r="DP29" s="639"/>
      <c r="DQ29" s="639"/>
      <c r="DR29" s="639"/>
      <c r="DS29" s="639"/>
      <c r="DT29" s="639"/>
      <c r="DU29" s="639"/>
      <c r="DV29" s="640"/>
      <c r="DW29" s="643">
        <v>23.5</v>
      </c>
      <c r="DX29" s="644"/>
      <c r="DY29" s="644"/>
      <c r="DZ29" s="644"/>
      <c r="EA29" s="644"/>
      <c r="EB29" s="644"/>
      <c r="EC29" s="645"/>
    </row>
    <row r="30" spans="2:133" ht="11.25" customHeight="1">
      <c r="B30" s="617" t="s">
        <v>291</v>
      </c>
      <c r="C30" s="618"/>
      <c r="D30" s="618"/>
      <c r="E30" s="618"/>
      <c r="F30" s="618"/>
      <c r="G30" s="618"/>
      <c r="H30" s="618"/>
      <c r="I30" s="618"/>
      <c r="J30" s="618"/>
      <c r="K30" s="618"/>
      <c r="L30" s="618"/>
      <c r="M30" s="618"/>
      <c r="N30" s="618"/>
      <c r="O30" s="618"/>
      <c r="P30" s="618"/>
      <c r="Q30" s="619"/>
      <c r="R30" s="620">
        <v>21418</v>
      </c>
      <c r="S30" s="621"/>
      <c r="T30" s="621"/>
      <c r="U30" s="621"/>
      <c r="V30" s="621"/>
      <c r="W30" s="621"/>
      <c r="X30" s="621"/>
      <c r="Y30" s="622"/>
      <c r="Z30" s="673">
        <v>0.1</v>
      </c>
      <c r="AA30" s="673"/>
      <c r="AB30" s="673"/>
      <c r="AC30" s="673"/>
      <c r="AD30" s="674" t="s">
        <v>113</v>
      </c>
      <c r="AE30" s="674"/>
      <c r="AF30" s="674"/>
      <c r="AG30" s="674"/>
      <c r="AH30" s="674"/>
      <c r="AI30" s="674"/>
      <c r="AJ30" s="674"/>
      <c r="AK30" s="674"/>
      <c r="AL30" s="643" t="s">
        <v>113</v>
      </c>
      <c r="AM30" s="675"/>
      <c r="AN30" s="675"/>
      <c r="AO30" s="676"/>
      <c r="AP30" s="698" t="s">
        <v>292</v>
      </c>
      <c r="AQ30" s="699"/>
      <c r="AR30" s="699"/>
      <c r="AS30" s="699"/>
      <c r="AT30" s="704" t="s">
        <v>293</v>
      </c>
      <c r="AU30" s="184"/>
      <c r="AV30" s="184"/>
      <c r="AW30" s="184"/>
      <c r="AX30" s="707" t="s">
        <v>172</v>
      </c>
      <c r="AY30" s="708"/>
      <c r="AZ30" s="708"/>
      <c r="BA30" s="708"/>
      <c r="BB30" s="708"/>
      <c r="BC30" s="708"/>
      <c r="BD30" s="708"/>
      <c r="BE30" s="708"/>
      <c r="BF30" s="709"/>
      <c r="BG30" s="686">
        <v>99</v>
      </c>
      <c r="BH30" s="687"/>
      <c r="BI30" s="687"/>
      <c r="BJ30" s="687"/>
      <c r="BK30" s="687"/>
      <c r="BL30" s="687"/>
      <c r="BM30" s="688">
        <v>95.5</v>
      </c>
      <c r="BN30" s="687"/>
      <c r="BO30" s="687"/>
      <c r="BP30" s="687"/>
      <c r="BQ30" s="689"/>
      <c r="BR30" s="686">
        <v>98.8</v>
      </c>
      <c r="BS30" s="687"/>
      <c r="BT30" s="687"/>
      <c r="BU30" s="687"/>
      <c r="BV30" s="687"/>
      <c r="BW30" s="687"/>
      <c r="BX30" s="688">
        <v>93.5</v>
      </c>
      <c r="BY30" s="687"/>
      <c r="BZ30" s="687"/>
      <c r="CA30" s="687"/>
      <c r="CB30" s="689"/>
      <c r="CD30" s="692"/>
      <c r="CE30" s="693"/>
      <c r="CF30" s="657" t="s">
        <v>294</v>
      </c>
      <c r="CG30" s="654"/>
      <c r="CH30" s="654"/>
      <c r="CI30" s="654"/>
      <c r="CJ30" s="654"/>
      <c r="CK30" s="654"/>
      <c r="CL30" s="654"/>
      <c r="CM30" s="654"/>
      <c r="CN30" s="654"/>
      <c r="CO30" s="654"/>
      <c r="CP30" s="654"/>
      <c r="CQ30" s="655"/>
      <c r="CR30" s="620">
        <v>2218626</v>
      </c>
      <c r="CS30" s="621"/>
      <c r="CT30" s="621"/>
      <c r="CU30" s="621"/>
      <c r="CV30" s="621"/>
      <c r="CW30" s="621"/>
      <c r="CX30" s="621"/>
      <c r="CY30" s="622"/>
      <c r="CZ30" s="623">
        <v>14.1</v>
      </c>
      <c r="DA30" s="641"/>
      <c r="DB30" s="641"/>
      <c r="DC30" s="642"/>
      <c r="DD30" s="626">
        <v>2195229</v>
      </c>
      <c r="DE30" s="621"/>
      <c r="DF30" s="621"/>
      <c r="DG30" s="621"/>
      <c r="DH30" s="621"/>
      <c r="DI30" s="621"/>
      <c r="DJ30" s="621"/>
      <c r="DK30" s="622"/>
      <c r="DL30" s="626">
        <v>2195229</v>
      </c>
      <c r="DM30" s="621"/>
      <c r="DN30" s="621"/>
      <c r="DO30" s="621"/>
      <c r="DP30" s="621"/>
      <c r="DQ30" s="621"/>
      <c r="DR30" s="621"/>
      <c r="DS30" s="621"/>
      <c r="DT30" s="621"/>
      <c r="DU30" s="621"/>
      <c r="DV30" s="622"/>
      <c r="DW30" s="643">
        <v>21.7</v>
      </c>
      <c r="DX30" s="644"/>
      <c r="DY30" s="644"/>
      <c r="DZ30" s="644"/>
      <c r="EA30" s="644"/>
      <c r="EB30" s="644"/>
      <c r="EC30" s="645"/>
    </row>
    <row r="31" spans="2:133" ht="11.25" customHeight="1">
      <c r="B31" s="617" t="s">
        <v>295</v>
      </c>
      <c r="C31" s="618"/>
      <c r="D31" s="618"/>
      <c r="E31" s="618"/>
      <c r="F31" s="618"/>
      <c r="G31" s="618"/>
      <c r="H31" s="618"/>
      <c r="I31" s="618"/>
      <c r="J31" s="618"/>
      <c r="K31" s="618"/>
      <c r="L31" s="618"/>
      <c r="M31" s="618"/>
      <c r="N31" s="618"/>
      <c r="O31" s="618"/>
      <c r="P31" s="618"/>
      <c r="Q31" s="619"/>
      <c r="R31" s="620">
        <v>951385</v>
      </c>
      <c r="S31" s="621"/>
      <c r="T31" s="621"/>
      <c r="U31" s="621"/>
      <c r="V31" s="621"/>
      <c r="W31" s="621"/>
      <c r="X31" s="621"/>
      <c r="Y31" s="622"/>
      <c r="Z31" s="673">
        <v>5.7</v>
      </c>
      <c r="AA31" s="673"/>
      <c r="AB31" s="673"/>
      <c r="AC31" s="673"/>
      <c r="AD31" s="674" t="s">
        <v>113</v>
      </c>
      <c r="AE31" s="674"/>
      <c r="AF31" s="674"/>
      <c r="AG31" s="674"/>
      <c r="AH31" s="674"/>
      <c r="AI31" s="674"/>
      <c r="AJ31" s="674"/>
      <c r="AK31" s="674"/>
      <c r="AL31" s="643" t="s">
        <v>113</v>
      </c>
      <c r="AM31" s="675"/>
      <c r="AN31" s="675"/>
      <c r="AO31" s="676"/>
      <c r="AP31" s="700"/>
      <c r="AQ31" s="701"/>
      <c r="AR31" s="701"/>
      <c r="AS31" s="701"/>
      <c r="AT31" s="705"/>
      <c r="AU31" s="183" t="s">
        <v>296</v>
      </c>
      <c r="AV31" s="183"/>
      <c r="AW31" s="183"/>
      <c r="AX31" s="617" t="s">
        <v>297</v>
      </c>
      <c r="AY31" s="618"/>
      <c r="AZ31" s="618"/>
      <c r="BA31" s="618"/>
      <c r="BB31" s="618"/>
      <c r="BC31" s="618"/>
      <c r="BD31" s="618"/>
      <c r="BE31" s="618"/>
      <c r="BF31" s="619"/>
      <c r="BG31" s="684">
        <v>99.5</v>
      </c>
      <c r="BH31" s="639"/>
      <c r="BI31" s="639"/>
      <c r="BJ31" s="639"/>
      <c r="BK31" s="639"/>
      <c r="BL31" s="639"/>
      <c r="BM31" s="675">
        <v>97.5</v>
      </c>
      <c r="BN31" s="685"/>
      <c r="BO31" s="685"/>
      <c r="BP31" s="685"/>
      <c r="BQ31" s="649"/>
      <c r="BR31" s="684">
        <v>99.3</v>
      </c>
      <c r="BS31" s="639"/>
      <c r="BT31" s="639"/>
      <c r="BU31" s="639"/>
      <c r="BV31" s="639"/>
      <c r="BW31" s="639"/>
      <c r="BX31" s="675">
        <v>96.1</v>
      </c>
      <c r="BY31" s="685"/>
      <c r="BZ31" s="685"/>
      <c r="CA31" s="685"/>
      <c r="CB31" s="649"/>
      <c r="CD31" s="692"/>
      <c r="CE31" s="693"/>
      <c r="CF31" s="657" t="s">
        <v>298</v>
      </c>
      <c r="CG31" s="654"/>
      <c r="CH31" s="654"/>
      <c r="CI31" s="654"/>
      <c r="CJ31" s="654"/>
      <c r="CK31" s="654"/>
      <c r="CL31" s="654"/>
      <c r="CM31" s="654"/>
      <c r="CN31" s="654"/>
      <c r="CO31" s="654"/>
      <c r="CP31" s="654"/>
      <c r="CQ31" s="655"/>
      <c r="CR31" s="620">
        <v>187447</v>
      </c>
      <c r="CS31" s="639"/>
      <c r="CT31" s="639"/>
      <c r="CU31" s="639"/>
      <c r="CV31" s="639"/>
      <c r="CW31" s="639"/>
      <c r="CX31" s="639"/>
      <c r="CY31" s="640"/>
      <c r="CZ31" s="623">
        <v>1.2</v>
      </c>
      <c r="DA31" s="641"/>
      <c r="DB31" s="641"/>
      <c r="DC31" s="642"/>
      <c r="DD31" s="626">
        <v>184926</v>
      </c>
      <c r="DE31" s="639"/>
      <c r="DF31" s="639"/>
      <c r="DG31" s="639"/>
      <c r="DH31" s="639"/>
      <c r="DI31" s="639"/>
      <c r="DJ31" s="639"/>
      <c r="DK31" s="640"/>
      <c r="DL31" s="626">
        <v>184926</v>
      </c>
      <c r="DM31" s="639"/>
      <c r="DN31" s="639"/>
      <c r="DO31" s="639"/>
      <c r="DP31" s="639"/>
      <c r="DQ31" s="639"/>
      <c r="DR31" s="639"/>
      <c r="DS31" s="639"/>
      <c r="DT31" s="639"/>
      <c r="DU31" s="639"/>
      <c r="DV31" s="640"/>
      <c r="DW31" s="643">
        <v>1.8</v>
      </c>
      <c r="DX31" s="644"/>
      <c r="DY31" s="644"/>
      <c r="DZ31" s="644"/>
      <c r="EA31" s="644"/>
      <c r="EB31" s="644"/>
      <c r="EC31" s="645"/>
    </row>
    <row r="32" spans="2:133" ht="11.25" customHeight="1">
      <c r="B32" s="617" t="s">
        <v>299</v>
      </c>
      <c r="C32" s="618"/>
      <c r="D32" s="618"/>
      <c r="E32" s="618"/>
      <c r="F32" s="618"/>
      <c r="G32" s="618"/>
      <c r="H32" s="618"/>
      <c r="I32" s="618"/>
      <c r="J32" s="618"/>
      <c r="K32" s="618"/>
      <c r="L32" s="618"/>
      <c r="M32" s="618"/>
      <c r="N32" s="618"/>
      <c r="O32" s="618"/>
      <c r="P32" s="618"/>
      <c r="Q32" s="619"/>
      <c r="R32" s="620">
        <v>273206</v>
      </c>
      <c r="S32" s="621"/>
      <c r="T32" s="621"/>
      <c r="U32" s="621"/>
      <c r="V32" s="621"/>
      <c r="W32" s="621"/>
      <c r="X32" s="621"/>
      <c r="Y32" s="622"/>
      <c r="Z32" s="673">
        <v>1.6</v>
      </c>
      <c r="AA32" s="673"/>
      <c r="AB32" s="673"/>
      <c r="AC32" s="673"/>
      <c r="AD32" s="674">
        <v>11375</v>
      </c>
      <c r="AE32" s="674"/>
      <c r="AF32" s="674"/>
      <c r="AG32" s="674"/>
      <c r="AH32" s="674"/>
      <c r="AI32" s="674"/>
      <c r="AJ32" s="674"/>
      <c r="AK32" s="674"/>
      <c r="AL32" s="643">
        <v>0.1</v>
      </c>
      <c r="AM32" s="675"/>
      <c r="AN32" s="675"/>
      <c r="AO32" s="676"/>
      <c r="AP32" s="702"/>
      <c r="AQ32" s="703"/>
      <c r="AR32" s="703"/>
      <c r="AS32" s="703"/>
      <c r="AT32" s="706"/>
      <c r="AU32" s="185"/>
      <c r="AV32" s="185"/>
      <c r="AW32" s="185"/>
      <c r="AX32" s="601" t="s">
        <v>300</v>
      </c>
      <c r="AY32" s="602"/>
      <c r="AZ32" s="602"/>
      <c r="BA32" s="602"/>
      <c r="BB32" s="602"/>
      <c r="BC32" s="602"/>
      <c r="BD32" s="602"/>
      <c r="BE32" s="602"/>
      <c r="BF32" s="603"/>
      <c r="BG32" s="683">
        <v>98.4</v>
      </c>
      <c r="BH32" s="605"/>
      <c r="BI32" s="605"/>
      <c r="BJ32" s="605"/>
      <c r="BK32" s="605"/>
      <c r="BL32" s="605"/>
      <c r="BM32" s="668">
        <v>93</v>
      </c>
      <c r="BN32" s="605"/>
      <c r="BO32" s="605"/>
      <c r="BP32" s="605"/>
      <c r="BQ32" s="662"/>
      <c r="BR32" s="683">
        <v>98.2</v>
      </c>
      <c r="BS32" s="605"/>
      <c r="BT32" s="605"/>
      <c r="BU32" s="605"/>
      <c r="BV32" s="605"/>
      <c r="BW32" s="605"/>
      <c r="BX32" s="668">
        <v>90.3</v>
      </c>
      <c r="BY32" s="605"/>
      <c r="BZ32" s="605"/>
      <c r="CA32" s="605"/>
      <c r="CB32" s="662"/>
      <c r="CD32" s="694"/>
      <c r="CE32" s="695"/>
      <c r="CF32" s="657" t="s">
        <v>301</v>
      </c>
      <c r="CG32" s="654"/>
      <c r="CH32" s="654"/>
      <c r="CI32" s="654"/>
      <c r="CJ32" s="654"/>
      <c r="CK32" s="654"/>
      <c r="CL32" s="654"/>
      <c r="CM32" s="654"/>
      <c r="CN32" s="654"/>
      <c r="CO32" s="654"/>
      <c r="CP32" s="654"/>
      <c r="CQ32" s="655"/>
      <c r="CR32" s="620">
        <v>106</v>
      </c>
      <c r="CS32" s="621"/>
      <c r="CT32" s="621"/>
      <c r="CU32" s="621"/>
      <c r="CV32" s="621"/>
      <c r="CW32" s="621"/>
      <c r="CX32" s="621"/>
      <c r="CY32" s="622"/>
      <c r="CZ32" s="623">
        <v>0</v>
      </c>
      <c r="DA32" s="641"/>
      <c r="DB32" s="641"/>
      <c r="DC32" s="642"/>
      <c r="DD32" s="626">
        <v>106</v>
      </c>
      <c r="DE32" s="621"/>
      <c r="DF32" s="621"/>
      <c r="DG32" s="621"/>
      <c r="DH32" s="621"/>
      <c r="DI32" s="621"/>
      <c r="DJ32" s="621"/>
      <c r="DK32" s="622"/>
      <c r="DL32" s="626">
        <v>106</v>
      </c>
      <c r="DM32" s="621"/>
      <c r="DN32" s="621"/>
      <c r="DO32" s="621"/>
      <c r="DP32" s="621"/>
      <c r="DQ32" s="621"/>
      <c r="DR32" s="621"/>
      <c r="DS32" s="621"/>
      <c r="DT32" s="621"/>
      <c r="DU32" s="621"/>
      <c r="DV32" s="622"/>
      <c r="DW32" s="643">
        <v>0</v>
      </c>
      <c r="DX32" s="644"/>
      <c r="DY32" s="644"/>
      <c r="DZ32" s="644"/>
      <c r="EA32" s="644"/>
      <c r="EB32" s="644"/>
      <c r="EC32" s="645"/>
    </row>
    <row r="33" spans="2:133" ht="11.25" customHeight="1">
      <c r="B33" s="617" t="s">
        <v>302</v>
      </c>
      <c r="C33" s="618"/>
      <c r="D33" s="618"/>
      <c r="E33" s="618"/>
      <c r="F33" s="618"/>
      <c r="G33" s="618"/>
      <c r="H33" s="618"/>
      <c r="I33" s="618"/>
      <c r="J33" s="618"/>
      <c r="K33" s="618"/>
      <c r="L33" s="618"/>
      <c r="M33" s="618"/>
      <c r="N33" s="618"/>
      <c r="O33" s="618"/>
      <c r="P33" s="618"/>
      <c r="Q33" s="619"/>
      <c r="R33" s="620">
        <v>2299800</v>
      </c>
      <c r="S33" s="621"/>
      <c r="T33" s="621"/>
      <c r="U33" s="621"/>
      <c r="V33" s="621"/>
      <c r="W33" s="621"/>
      <c r="X33" s="621"/>
      <c r="Y33" s="622"/>
      <c r="Z33" s="673">
        <v>13.8</v>
      </c>
      <c r="AA33" s="673"/>
      <c r="AB33" s="673"/>
      <c r="AC33" s="673"/>
      <c r="AD33" s="674" t="s">
        <v>113</v>
      </c>
      <c r="AE33" s="674"/>
      <c r="AF33" s="674"/>
      <c r="AG33" s="674"/>
      <c r="AH33" s="674"/>
      <c r="AI33" s="674"/>
      <c r="AJ33" s="674"/>
      <c r="AK33" s="674"/>
      <c r="AL33" s="643" t="s">
        <v>113</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303</v>
      </c>
      <c r="CE33" s="654"/>
      <c r="CF33" s="654"/>
      <c r="CG33" s="654"/>
      <c r="CH33" s="654"/>
      <c r="CI33" s="654"/>
      <c r="CJ33" s="654"/>
      <c r="CK33" s="654"/>
      <c r="CL33" s="654"/>
      <c r="CM33" s="654"/>
      <c r="CN33" s="654"/>
      <c r="CO33" s="654"/>
      <c r="CP33" s="654"/>
      <c r="CQ33" s="655"/>
      <c r="CR33" s="620">
        <v>6848100</v>
      </c>
      <c r="CS33" s="639"/>
      <c r="CT33" s="639"/>
      <c r="CU33" s="639"/>
      <c r="CV33" s="639"/>
      <c r="CW33" s="639"/>
      <c r="CX33" s="639"/>
      <c r="CY33" s="640"/>
      <c r="CZ33" s="623">
        <v>43.4</v>
      </c>
      <c r="DA33" s="641"/>
      <c r="DB33" s="641"/>
      <c r="DC33" s="642"/>
      <c r="DD33" s="626">
        <v>4666313</v>
      </c>
      <c r="DE33" s="639"/>
      <c r="DF33" s="639"/>
      <c r="DG33" s="639"/>
      <c r="DH33" s="639"/>
      <c r="DI33" s="639"/>
      <c r="DJ33" s="639"/>
      <c r="DK33" s="640"/>
      <c r="DL33" s="626">
        <v>3412094</v>
      </c>
      <c r="DM33" s="639"/>
      <c r="DN33" s="639"/>
      <c r="DO33" s="639"/>
      <c r="DP33" s="639"/>
      <c r="DQ33" s="639"/>
      <c r="DR33" s="639"/>
      <c r="DS33" s="639"/>
      <c r="DT33" s="639"/>
      <c r="DU33" s="639"/>
      <c r="DV33" s="640"/>
      <c r="DW33" s="643">
        <v>33.700000000000003</v>
      </c>
      <c r="DX33" s="644"/>
      <c r="DY33" s="644"/>
      <c r="DZ33" s="644"/>
      <c r="EA33" s="644"/>
      <c r="EB33" s="644"/>
      <c r="EC33" s="645"/>
    </row>
    <row r="34" spans="2:133" ht="11.25" customHeight="1">
      <c r="B34" s="617" t="s">
        <v>304</v>
      </c>
      <c r="C34" s="618"/>
      <c r="D34" s="618"/>
      <c r="E34" s="618"/>
      <c r="F34" s="618"/>
      <c r="G34" s="618"/>
      <c r="H34" s="618"/>
      <c r="I34" s="618"/>
      <c r="J34" s="618"/>
      <c r="K34" s="618"/>
      <c r="L34" s="618"/>
      <c r="M34" s="618"/>
      <c r="N34" s="618"/>
      <c r="O34" s="618"/>
      <c r="P34" s="618"/>
      <c r="Q34" s="619"/>
      <c r="R34" s="620" t="s">
        <v>113</v>
      </c>
      <c r="S34" s="621"/>
      <c r="T34" s="621"/>
      <c r="U34" s="621"/>
      <c r="V34" s="621"/>
      <c r="W34" s="621"/>
      <c r="X34" s="621"/>
      <c r="Y34" s="622"/>
      <c r="Z34" s="673" t="s">
        <v>113</v>
      </c>
      <c r="AA34" s="673"/>
      <c r="AB34" s="673"/>
      <c r="AC34" s="673"/>
      <c r="AD34" s="674" t="s">
        <v>113</v>
      </c>
      <c r="AE34" s="674"/>
      <c r="AF34" s="674"/>
      <c r="AG34" s="674"/>
      <c r="AH34" s="674"/>
      <c r="AI34" s="674"/>
      <c r="AJ34" s="674"/>
      <c r="AK34" s="674"/>
      <c r="AL34" s="643" t="s">
        <v>113</v>
      </c>
      <c r="AM34" s="675"/>
      <c r="AN34" s="675"/>
      <c r="AO34" s="676"/>
      <c r="AP34" s="188"/>
      <c r="AQ34" s="680" t="s">
        <v>305</v>
      </c>
      <c r="AR34" s="681"/>
      <c r="AS34" s="681"/>
      <c r="AT34" s="681"/>
      <c r="AU34" s="681"/>
      <c r="AV34" s="681"/>
      <c r="AW34" s="681"/>
      <c r="AX34" s="681"/>
      <c r="AY34" s="681"/>
      <c r="AZ34" s="681"/>
      <c r="BA34" s="681"/>
      <c r="BB34" s="681"/>
      <c r="BC34" s="681"/>
      <c r="BD34" s="681"/>
      <c r="BE34" s="681"/>
      <c r="BF34" s="682"/>
      <c r="BG34" s="680" t="s">
        <v>306</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307</v>
      </c>
      <c r="CE34" s="654"/>
      <c r="CF34" s="654"/>
      <c r="CG34" s="654"/>
      <c r="CH34" s="654"/>
      <c r="CI34" s="654"/>
      <c r="CJ34" s="654"/>
      <c r="CK34" s="654"/>
      <c r="CL34" s="654"/>
      <c r="CM34" s="654"/>
      <c r="CN34" s="654"/>
      <c r="CO34" s="654"/>
      <c r="CP34" s="654"/>
      <c r="CQ34" s="655"/>
      <c r="CR34" s="620">
        <v>2444884</v>
      </c>
      <c r="CS34" s="621"/>
      <c r="CT34" s="621"/>
      <c r="CU34" s="621"/>
      <c r="CV34" s="621"/>
      <c r="CW34" s="621"/>
      <c r="CX34" s="621"/>
      <c r="CY34" s="622"/>
      <c r="CZ34" s="623">
        <v>15.5</v>
      </c>
      <c r="DA34" s="641"/>
      <c r="DB34" s="641"/>
      <c r="DC34" s="642"/>
      <c r="DD34" s="626">
        <v>1638987</v>
      </c>
      <c r="DE34" s="621"/>
      <c r="DF34" s="621"/>
      <c r="DG34" s="621"/>
      <c r="DH34" s="621"/>
      <c r="DI34" s="621"/>
      <c r="DJ34" s="621"/>
      <c r="DK34" s="622"/>
      <c r="DL34" s="626">
        <v>1485713</v>
      </c>
      <c r="DM34" s="621"/>
      <c r="DN34" s="621"/>
      <c r="DO34" s="621"/>
      <c r="DP34" s="621"/>
      <c r="DQ34" s="621"/>
      <c r="DR34" s="621"/>
      <c r="DS34" s="621"/>
      <c r="DT34" s="621"/>
      <c r="DU34" s="621"/>
      <c r="DV34" s="622"/>
      <c r="DW34" s="643">
        <v>14.7</v>
      </c>
      <c r="DX34" s="644"/>
      <c r="DY34" s="644"/>
      <c r="DZ34" s="644"/>
      <c r="EA34" s="644"/>
      <c r="EB34" s="644"/>
      <c r="EC34" s="645"/>
    </row>
    <row r="35" spans="2:133" ht="11.25" customHeight="1">
      <c r="B35" s="617" t="s">
        <v>308</v>
      </c>
      <c r="C35" s="618"/>
      <c r="D35" s="618"/>
      <c r="E35" s="618"/>
      <c r="F35" s="618"/>
      <c r="G35" s="618"/>
      <c r="H35" s="618"/>
      <c r="I35" s="618"/>
      <c r="J35" s="618"/>
      <c r="K35" s="618"/>
      <c r="L35" s="618"/>
      <c r="M35" s="618"/>
      <c r="N35" s="618"/>
      <c r="O35" s="618"/>
      <c r="P35" s="618"/>
      <c r="Q35" s="619"/>
      <c r="R35" s="620">
        <v>389000</v>
      </c>
      <c r="S35" s="621"/>
      <c r="T35" s="621"/>
      <c r="U35" s="621"/>
      <c r="V35" s="621"/>
      <c r="W35" s="621"/>
      <c r="X35" s="621"/>
      <c r="Y35" s="622"/>
      <c r="Z35" s="673">
        <v>2.2999999999999998</v>
      </c>
      <c r="AA35" s="673"/>
      <c r="AB35" s="673"/>
      <c r="AC35" s="673"/>
      <c r="AD35" s="674" t="s">
        <v>113</v>
      </c>
      <c r="AE35" s="674"/>
      <c r="AF35" s="674"/>
      <c r="AG35" s="674"/>
      <c r="AH35" s="674"/>
      <c r="AI35" s="674"/>
      <c r="AJ35" s="674"/>
      <c r="AK35" s="674"/>
      <c r="AL35" s="643" t="s">
        <v>113</v>
      </c>
      <c r="AM35" s="675"/>
      <c r="AN35" s="675"/>
      <c r="AO35" s="676"/>
      <c r="AP35" s="188"/>
      <c r="AQ35" s="677" t="s">
        <v>309</v>
      </c>
      <c r="AR35" s="678"/>
      <c r="AS35" s="678"/>
      <c r="AT35" s="678"/>
      <c r="AU35" s="678"/>
      <c r="AV35" s="678"/>
      <c r="AW35" s="678"/>
      <c r="AX35" s="678"/>
      <c r="AY35" s="679"/>
      <c r="AZ35" s="670">
        <v>1777814</v>
      </c>
      <c r="BA35" s="671"/>
      <c r="BB35" s="671"/>
      <c r="BC35" s="671"/>
      <c r="BD35" s="671"/>
      <c r="BE35" s="671"/>
      <c r="BF35" s="672"/>
      <c r="BG35" s="677" t="s">
        <v>310</v>
      </c>
      <c r="BH35" s="678"/>
      <c r="BI35" s="678"/>
      <c r="BJ35" s="678"/>
      <c r="BK35" s="678"/>
      <c r="BL35" s="678"/>
      <c r="BM35" s="678"/>
      <c r="BN35" s="678"/>
      <c r="BO35" s="678"/>
      <c r="BP35" s="678"/>
      <c r="BQ35" s="678"/>
      <c r="BR35" s="678"/>
      <c r="BS35" s="678"/>
      <c r="BT35" s="678"/>
      <c r="BU35" s="679"/>
      <c r="BV35" s="670">
        <v>42507</v>
      </c>
      <c r="BW35" s="671"/>
      <c r="BX35" s="671"/>
      <c r="BY35" s="671"/>
      <c r="BZ35" s="671"/>
      <c r="CA35" s="671"/>
      <c r="CB35" s="672"/>
      <c r="CD35" s="657" t="s">
        <v>311</v>
      </c>
      <c r="CE35" s="654"/>
      <c r="CF35" s="654"/>
      <c r="CG35" s="654"/>
      <c r="CH35" s="654"/>
      <c r="CI35" s="654"/>
      <c r="CJ35" s="654"/>
      <c r="CK35" s="654"/>
      <c r="CL35" s="654"/>
      <c r="CM35" s="654"/>
      <c r="CN35" s="654"/>
      <c r="CO35" s="654"/>
      <c r="CP35" s="654"/>
      <c r="CQ35" s="655"/>
      <c r="CR35" s="620">
        <v>77793</v>
      </c>
      <c r="CS35" s="639"/>
      <c r="CT35" s="639"/>
      <c r="CU35" s="639"/>
      <c r="CV35" s="639"/>
      <c r="CW35" s="639"/>
      <c r="CX35" s="639"/>
      <c r="CY35" s="640"/>
      <c r="CZ35" s="623">
        <v>0.5</v>
      </c>
      <c r="DA35" s="641"/>
      <c r="DB35" s="641"/>
      <c r="DC35" s="642"/>
      <c r="DD35" s="626">
        <v>56577</v>
      </c>
      <c r="DE35" s="639"/>
      <c r="DF35" s="639"/>
      <c r="DG35" s="639"/>
      <c r="DH35" s="639"/>
      <c r="DI35" s="639"/>
      <c r="DJ35" s="639"/>
      <c r="DK35" s="640"/>
      <c r="DL35" s="626">
        <v>56577</v>
      </c>
      <c r="DM35" s="639"/>
      <c r="DN35" s="639"/>
      <c r="DO35" s="639"/>
      <c r="DP35" s="639"/>
      <c r="DQ35" s="639"/>
      <c r="DR35" s="639"/>
      <c r="DS35" s="639"/>
      <c r="DT35" s="639"/>
      <c r="DU35" s="639"/>
      <c r="DV35" s="640"/>
      <c r="DW35" s="643">
        <v>0.6</v>
      </c>
      <c r="DX35" s="644"/>
      <c r="DY35" s="644"/>
      <c r="DZ35" s="644"/>
      <c r="EA35" s="644"/>
      <c r="EB35" s="644"/>
      <c r="EC35" s="645"/>
    </row>
    <row r="36" spans="2:133" ht="11.25" customHeight="1">
      <c r="B36" s="601" t="s">
        <v>312</v>
      </c>
      <c r="C36" s="602"/>
      <c r="D36" s="602"/>
      <c r="E36" s="602"/>
      <c r="F36" s="602"/>
      <c r="G36" s="602"/>
      <c r="H36" s="602"/>
      <c r="I36" s="602"/>
      <c r="J36" s="602"/>
      <c r="K36" s="602"/>
      <c r="L36" s="602"/>
      <c r="M36" s="602"/>
      <c r="N36" s="602"/>
      <c r="O36" s="602"/>
      <c r="P36" s="602"/>
      <c r="Q36" s="603"/>
      <c r="R36" s="604">
        <v>16677725</v>
      </c>
      <c r="S36" s="661"/>
      <c r="T36" s="661"/>
      <c r="U36" s="661"/>
      <c r="V36" s="661"/>
      <c r="W36" s="661"/>
      <c r="X36" s="661"/>
      <c r="Y36" s="664"/>
      <c r="Z36" s="665">
        <v>100</v>
      </c>
      <c r="AA36" s="665"/>
      <c r="AB36" s="665"/>
      <c r="AC36" s="665"/>
      <c r="AD36" s="666">
        <v>9725136</v>
      </c>
      <c r="AE36" s="666"/>
      <c r="AF36" s="666"/>
      <c r="AG36" s="666"/>
      <c r="AH36" s="666"/>
      <c r="AI36" s="666"/>
      <c r="AJ36" s="666"/>
      <c r="AK36" s="666"/>
      <c r="AL36" s="667">
        <v>100</v>
      </c>
      <c r="AM36" s="668"/>
      <c r="AN36" s="668"/>
      <c r="AO36" s="669"/>
      <c r="AQ36" s="646" t="s">
        <v>313</v>
      </c>
      <c r="AR36" s="647"/>
      <c r="AS36" s="647"/>
      <c r="AT36" s="647"/>
      <c r="AU36" s="647"/>
      <c r="AV36" s="647"/>
      <c r="AW36" s="647"/>
      <c r="AX36" s="647"/>
      <c r="AY36" s="648"/>
      <c r="AZ36" s="620">
        <v>194683</v>
      </c>
      <c r="BA36" s="621"/>
      <c r="BB36" s="621"/>
      <c r="BC36" s="621"/>
      <c r="BD36" s="639"/>
      <c r="BE36" s="639"/>
      <c r="BF36" s="649"/>
      <c r="BG36" s="657" t="s">
        <v>314</v>
      </c>
      <c r="BH36" s="654"/>
      <c r="BI36" s="654"/>
      <c r="BJ36" s="654"/>
      <c r="BK36" s="654"/>
      <c r="BL36" s="654"/>
      <c r="BM36" s="654"/>
      <c r="BN36" s="654"/>
      <c r="BO36" s="654"/>
      <c r="BP36" s="654"/>
      <c r="BQ36" s="654"/>
      <c r="BR36" s="654"/>
      <c r="BS36" s="654"/>
      <c r="BT36" s="654"/>
      <c r="BU36" s="655"/>
      <c r="BV36" s="620">
        <v>-74004</v>
      </c>
      <c r="BW36" s="621"/>
      <c r="BX36" s="621"/>
      <c r="BY36" s="621"/>
      <c r="BZ36" s="621"/>
      <c r="CA36" s="621"/>
      <c r="CB36" s="656"/>
      <c r="CD36" s="657" t="s">
        <v>315</v>
      </c>
      <c r="CE36" s="654"/>
      <c r="CF36" s="654"/>
      <c r="CG36" s="654"/>
      <c r="CH36" s="654"/>
      <c r="CI36" s="654"/>
      <c r="CJ36" s="654"/>
      <c r="CK36" s="654"/>
      <c r="CL36" s="654"/>
      <c r="CM36" s="654"/>
      <c r="CN36" s="654"/>
      <c r="CO36" s="654"/>
      <c r="CP36" s="654"/>
      <c r="CQ36" s="655"/>
      <c r="CR36" s="620">
        <v>2280546</v>
      </c>
      <c r="CS36" s="621"/>
      <c r="CT36" s="621"/>
      <c r="CU36" s="621"/>
      <c r="CV36" s="621"/>
      <c r="CW36" s="621"/>
      <c r="CX36" s="621"/>
      <c r="CY36" s="622"/>
      <c r="CZ36" s="623">
        <v>14.5</v>
      </c>
      <c r="DA36" s="641"/>
      <c r="DB36" s="641"/>
      <c r="DC36" s="642"/>
      <c r="DD36" s="626">
        <v>1178585</v>
      </c>
      <c r="DE36" s="621"/>
      <c r="DF36" s="621"/>
      <c r="DG36" s="621"/>
      <c r="DH36" s="621"/>
      <c r="DI36" s="621"/>
      <c r="DJ36" s="621"/>
      <c r="DK36" s="622"/>
      <c r="DL36" s="626">
        <v>858467</v>
      </c>
      <c r="DM36" s="621"/>
      <c r="DN36" s="621"/>
      <c r="DO36" s="621"/>
      <c r="DP36" s="621"/>
      <c r="DQ36" s="621"/>
      <c r="DR36" s="621"/>
      <c r="DS36" s="621"/>
      <c r="DT36" s="621"/>
      <c r="DU36" s="621"/>
      <c r="DV36" s="622"/>
      <c r="DW36" s="643">
        <v>8.5</v>
      </c>
      <c r="DX36" s="644"/>
      <c r="DY36" s="644"/>
      <c r="DZ36" s="644"/>
      <c r="EA36" s="644"/>
      <c r="EB36" s="644"/>
      <c r="EC36" s="645"/>
    </row>
    <row r="37" spans="2:133" ht="11.25" customHeight="1">
      <c r="AQ37" s="646" t="s">
        <v>316</v>
      </c>
      <c r="AR37" s="647"/>
      <c r="AS37" s="647"/>
      <c r="AT37" s="647"/>
      <c r="AU37" s="647"/>
      <c r="AV37" s="647"/>
      <c r="AW37" s="647"/>
      <c r="AX37" s="647"/>
      <c r="AY37" s="648"/>
      <c r="AZ37" s="620">
        <v>144200</v>
      </c>
      <c r="BA37" s="621"/>
      <c r="BB37" s="621"/>
      <c r="BC37" s="621"/>
      <c r="BD37" s="639"/>
      <c r="BE37" s="639"/>
      <c r="BF37" s="649"/>
      <c r="BG37" s="657" t="s">
        <v>317</v>
      </c>
      <c r="BH37" s="654"/>
      <c r="BI37" s="654"/>
      <c r="BJ37" s="654"/>
      <c r="BK37" s="654"/>
      <c r="BL37" s="654"/>
      <c r="BM37" s="654"/>
      <c r="BN37" s="654"/>
      <c r="BO37" s="654"/>
      <c r="BP37" s="654"/>
      <c r="BQ37" s="654"/>
      <c r="BR37" s="654"/>
      <c r="BS37" s="654"/>
      <c r="BT37" s="654"/>
      <c r="BU37" s="655"/>
      <c r="BV37" s="620">
        <v>4627</v>
      </c>
      <c r="BW37" s="621"/>
      <c r="BX37" s="621"/>
      <c r="BY37" s="621"/>
      <c r="BZ37" s="621"/>
      <c r="CA37" s="621"/>
      <c r="CB37" s="656"/>
      <c r="CD37" s="657" t="s">
        <v>318</v>
      </c>
      <c r="CE37" s="654"/>
      <c r="CF37" s="654"/>
      <c r="CG37" s="654"/>
      <c r="CH37" s="654"/>
      <c r="CI37" s="654"/>
      <c r="CJ37" s="654"/>
      <c r="CK37" s="654"/>
      <c r="CL37" s="654"/>
      <c r="CM37" s="654"/>
      <c r="CN37" s="654"/>
      <c r="CO37" s="654"/>
      <c r="CP37" s="654"/>
      <c r="CQ37" s="655"/>
      <c r="CR37" s="620">
        <v>1077660</v>
      </c>
      <c r="CS37" s="639"/>
      <c r="CT37" s="639"/>
      <c r="CU37" s="639"/>
      <c r="CV37" s="639"/>
      <c r="CW37" s="639"/>
      <c r="CX37" s="639"/>
      <c r="CY37" s="640"/>
      <c r="CZ37" s="623">
        <v>6.8</v>
      </c>
      <c r="DA37" s="641"/>
      <c r="DB37" s="641"/>
      <c r="DC37" s="642"/>
      <c r="DD37" s="626">
        <v>253394</v>
      </c>
      <c r="DE37" s="639"/>
      <c r="DF37" s="639"/>
      <c r="DG37" s="639"/>
      <c r="DH37" s="639"/>
      <c r="DI37" s="639"/>
      <c r="DJ37" s="639"/>
      <c r="DK37" s="640"/>
      <c r="DL37" s="626">
        <v>141774</v>
      </c>
      <c r="DM37" s="639"/>
      <c r="DN37" s="639"/>
      <c r="DO37" s="639"/>
      <c r="DP37" s="639"/>
      <c r="DQ37" s="639"/>
      <c r="DR37" s="639"/>
      <c r="DS37" s="639"/>
      <c r="DT37" s="639"/>
      <c r="DU37" s="639"/>
      <c r="DV37" s="640"/>
      <c r="DW37" s="643">
        <v>1.4</v>
      </c>
      <c r="DX37" s="644"/>
      <c r="DY37" s="644"/>
      <c r="DZ37" s="644"/>
      <c r="EA37" s="644"/>
      <c r="EB37" s="644"/>
      <c r="EC37" s="645"/>
    </row>
    <row r="38" spans="2:133" ht="11.25" customHeight="1">
      <c r="AQ38" s="646" t="s">
        <v>319</v>
      </c>
      <c r="AR38" s="647"/>
      <c r="AS38" s="647"/>
      <c r="AT38" s="647"/>
      <c r="AU38" s="647"/>
      <c r="AV38" s="647"/>
      <c r="AW38" s="647"/>
      <c r="AX38" s="647"/>
      <c r="AY38" s="648"/>
      <c r="AZ38" s="620">
        <v>107271</v>
      </c>
      <c r="BA38" s="621"/>
      <c r="BB38" s="621"/>
      <c r="BC38" s="621"/>
      <c r="BD38" s="639"/>
      <c r="BE38" s="639"/>
      <c r="BF38" s="649"/>
      <c r="BG38" s="657" t="s">
        <v>320</v>
      </c>
      <c r="BH38" s="654"/>
      <c r="BI38" s="654"/>
      <c r="BJ38" s="654"/>
      <c r="BK38" s="654"/>
      <c r="BL38" s="654"/>
      <c r="BM38" s="654"/>
      <c r="BN38" s="654"/>
      <c r="BO38" s="654"/>
      <c r="BP38" s="654"/>
      <c r="BQ38" s="654"/>
      <c r="BR38" s="654"/>
      <c r="BS38" s="654"/>
      <c r="BT38" s="654"/>
      <c r="BU38" s="655"/>
      <c r="BV38" s="620">
        <v>7634</v>
      </c>
      <c r="BW38" s="621"/>
      <c r="BX38" s="621"/>
      <c r="BY38" s="621"/>
      <c r="BZ38" s="621"/>
      <c r="CA38" s="621"/>
      <c r="CB38" s="656"/>
      <c r="CD38" s="657" t="s">
        <v>321</v>
      </c>
      <c r="CE38" s="654"/>
      <c r="CF38" s="654"/>
      <c r="CG38" s="654"/>
      <c r="CH38" s="654"/>
      <c r="CI38" s="654"/>
      <c r="CJ38" s="654"/>
      <c r="CK38" s="654"/>
      <c r="CL38" s="654"/>
      <c r="CM38" s="654"/>
      <c r="CN38" s="654"/>
      <c r="CO38" s="654"/>
      <c r="CP38" s="654"/>
      <c r="CQ38" s="655"/>
      <c r="CR38" s="620">
        <v>1507140</v>
      </c>
      <c r="CS38" s="621"/>
      <c r="CT38" s="621"/>
      <c r="CU38" s="621"/>
      <c r="CV38" s="621"/>
      <c r="CW38" s="621"/>
      <c r="CX38" s="621"/>
      <c r="CY38" s="622"/>
      <c r="CZ38" s="623">
        <v>9.6</v>
      </c>
      <c r="DA38" s="641"/>
      <c r="DB38" s="641"/>
      <c r="DC38" s="642"/>
      <c r="DD38" s="626">
        <v>1261502</v>
      </c>
      <c r="DE38" s="621"/>
      <c r="DF38" s="621"/>
      <c r="DG38" s="621"/>
      <c r="DH38" s="621"/>
      <c r="DI38" s="621"/>
      <c r="DJ38" s="621"/>
      <c r="DK38" s="622"/>
      <c r="DL38" s="626">
        <v>1007137</v>
      </c>
      <c r="DM38" s="621"/>
      <c r="DN38" s="621"/>
      <c r="DO38" s="621"/>
      <c r="DP38" s="621"/>
      <c r="DQ38" s="621"/>
      <c r="DR38" s="621"/>
      <c r="DS38" s="621"/>
      <c r="DT38" s="621"/>
      <c r="DU38" s="621"/>
      <c r="DV38" s="622"/>
      <c r="DW38" s="643">
        <v>10</v>
      </c>
      <c r="DX38" s="644"/>
      <c r="DY38" s="644"/>
      <c r="DZ38" s="644"/>
      <c r="EA38" s="644"/>
      <c r="EB38" s="644"/>
      <c r="EC38" s="645"/>
    </row>
    <row r="39" spans="2:133" ht="11.25" customHeight="1">
      <c r="AQ39" s="646" t="s">
        <v>322</v>
      </c>
      <c r="AR39" s="647"/>
      <c r="AS39" s="647"/>
      <c r="AT39" s="647"/>
      <c r="AU39" s="647"/>
      <c r="AV39" s="647"/>
      <c r="AW39" s="647"/>
      <c r="AX39" s="647"/>
      <c r="AY39" s="648"/>
      <c r="AZ39" s="620">
        <v>75991</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76</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510071</v>
      </c>
      <c r="CS39" s="639"/>
      <c r="CT39" s="639"/>
      <c r="CU39" s="639"/>
      <c r="CV39" s="639"/>
      <c r="CW39" s="639"/>
      <c r="CX39" s="639"/>
      <c r="CY39" s="640"/>
      <c r="CZ39" s="623">
        <v>3.2</v>
      </c>
      <c r="DA39" s="641"/>
      <c r="DB39" s="641"/>
      <c r="DC39" s="642"/>
      <c r="DD39" s="626">
        <v>510071</v>
      </c>
      <c r="DE39" s="639"/>
      <c r="DF39" s="639"/>
      <c r="DG39" s="639"/>
      <c r="DH39" s="639"/>
      <c r="DI39" s="639"/>
      <c r="DJ39" s="639"/>
      <c r="DK39" s="640"/>
      <c r="DL39" s="626" t="s">
        <v>326</v>
      </c>
      <c r="DM39" s="639"/>
      <c r="DN39" s="639"/>
      <c r="DO39" s="639"/>
      <c r="DP39" s="639"/>
      <c r="DQ39" s="639"/>
      <c r="DR39" s="639"/>
      <c r="DS39" s="639"/>
      <c r="DT39" s="639"/>
      <c r="DU39" s="639"/>
      <c r="DV39" s="640"/>
      <c r="DW39" s="643" t="s">
        <v>326</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327</v>
      </c>
      <c r="AR40" s="647"/>
      <c r="AS40" s="647"/>
      <c r="AT40" s="647"/>
      <c r="AU40" s="647"/>
      <c r="AV40" s="647"/>
      <c r="AW40" s="647"/>
      <c r="AX40" s="647"/>
      <c r="AY40" s="648"/>
      <c r="AZ40" s="620">
        <v>335763</v>
      </c>
      <c r="BA40" s="621"/>
      <c r="BB40" s="621"/>
      <c r="BC40" s="621"/>
      <c r="BD40" s="639"/>
      <c r="BE40" s="639"/>
      <c r="BF40" s="649"/>
      <c r="BG40" s="650"/>
      <c r="BH40" s="651"/>
      <c r="BI40" s="651"/>
      <c r="BJ40" s="651"/>
      <c r="BK40" s="651"/>
      <c r="BL40" s="189"/>
      <c r="BM40" s="654" t="s">
        <v>328</v>
      </c>
      <c r="BN40" s="654"/>
      <c r="BO40" s="654"/>
      <c r="BP40" s="654"/>
      <c r="BQ40" s="654"/>
      <c r="BR40" s="654"/>
      <c r="BS40" s="654"/>
      <c r="BT40" s="654"/>
      <c r="BU40" s="655"/>
      <c r="BV40" s="620">
        <v>117</v>
      </c>
      <c r="BW40" s="621"/>
      <c r="BX40" s="621"/>
      <c r="BY40" s="621"/>
      <c r="BZ40" s="621"/>
      <c r="CA40" s="621"/>
      <c r="CB40" s="656"/>
      <c r="CD40" s="657" t="s">
        <v>329</v>
      </c>
      <c r="CE40" s="654"/>
      <c r="CF40" s="654"/>
      <c r="CG40" s="654"/>
      <c r="CH40" s="654"/>
      <c r="CI40" s="654"/>
      <c r="CJ40" s="654"/>
      <c r="CK40" s="654"/>
      <c r="CL40" s="654"/>
      <c r="CM40" s="654"/>
      <c r="CN40" s="654"/>
      <c r="CO40" s="654"/>
      <c r="CP40" s="654"/>
      <c r="CQ40" s="655"/>
      <c r="CR40" s="620">
        <v>27666</v>
      </c>
      <c r="CS40" s="621"/>
      <c r="CT40" s="621"/>
      <c r="CU40" s="621"/>
      <c r="CV40" s="621"/>
      <c r="CW40" s="621"/>
      <c r="CX40" s="621"/>
      <c r="CY40" s="622"/>
      <c r="CZ40" s="623">
        <v>0.2</v>
      </c>
      <c r="DA40" s="641"/>
      <c r="DB40" s="641"/>
      <c r="DC40" s="642"/>
      <c r="DD40" s="626">
        <v>20591</v>
      </c>
      <c r="DE40" s="621"/>
      <c r="DF40" s="621"/>
      <c r="DG40" s="621"/>
      <c r="DH40" s="621"/>
      <c r="DI40" s="621"/>
      <c r="DJ40" s="621"/>
      <c r="DK40" s="622"/>
      <c r="DL40" s="626">
        <v>4200</v>
      </c>
      <c r="DM40" s="621"/>
      <c r="DN40" s="621"/>
      <c r="DO40" s="621"/>
      <c r="DP40" s="621"/>
      <c r="DQ40" s="621"/>
      <c r="DR40" s="621"/>
      <c r="DS40" s="621"/>
      <c r="DT40" s="621"/>
      <c r="DU40" s="621"/>
      <c r="DV40" s="622"/>
      <c r="DW40" s="643">
        <v>0</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330</v>
      </c>
      <c r="AR41" s="659"/>
      <c r="AS41" s="659"/>
      <c r="AT41" s="659"/>
      <c r="AU41" s="659"/>
      <c r="AV41" s="659"/>
      <c r="AW41" s="659"/>
      <c r="AX41" s="659"/>
      <c r="AY41" s="660"/>
      <c r="AZ41" s="604">
        <v>919906</v>
      </c>
      <c r="BA41" s="661"/>
      <c r="BB41" s="661"/>
      <c r="BC41" s="661"/>
      <c r="BD41" s="605"/>
      <c r="BE41" s="605"/>
      <c r="BF41" s="662"/>
      <c r="BG41" s="652"/>
      <c r="BH41" s="653"/>
      <c r="BI41" s="653"/>
      <c r="BJ41" s="653"/>
      <c r="BK41" s="653"/>
      <c r="BL41" s="191"/>
      <c r="BM41" s="659" t="s">
        <v>331</v>
      </c>
      <c r="BN41" s="659"/>
      <c r="BO41" s="659"/>
      <c r="BP41" s="659"/>
      <c r="BQ41" s="659"/>
      <c r="BR41" s="659"/>
      <c r="BS41" s="659"/>
      <c r="BT41" s="659"/>
      <c r="BU41" s="660"/>
      <c r="BV41" s="604">
        <v>315</v>
      </c>
      <c r="BW41" s="661"/>
      <c r="BX41" s="661"/>
      <c r="BY41" s="661"/>
      <c r="BZ41" s="661"/>
      <c r="CA41" s="661"/>
      <c r="CB41" s="663"/>
      <c r="CD41" s="657" t="s">
        <v>332</v>
      </c>
      <c r="CE41" s="654"/>
      <c r="CF41" s="654"/>
      <c r="CG41" s="654"/>
      <c r="CH41" s="654"/>
      <c r="CI41" s="654"/>
      <c r="CJ41" s="654"/>
      <c r="CK41" s="654"/>
      <c r="CL41" s="654"/>
      <c r="CM41" s="654"/>
      <c r="CN41" s="654"/>
      <c r="CO41" s="654"/>
      <c r="CP41" s="654"/>
      <c r="CQ41" s="655"/>
      <c r="CR41" s="620" t="s">
        <v>333</v>
      </c>
      <c r="CS41" s="639"/>
      <c r="CT41" s="639"/>
      <c r="CU41" s="639"/>
      <c r="CV41" s="639"/>
      <c r="CW41" s="639"/>
      <c r="CX41" s="639"/>
      <c r="CY41" s="640"/>
      <c r="CZ41" s="623" t="s">
        <v>333</v>
      </c>
      <c r="DA41" s="641"/>
      <c r="DB41" s="641"/>
      <c r="DC41" s="642"/>
      <c r="DD41" s="626" t="s">
        <v>333</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335</v>
      </c>
      <c r="CE42" s="618"/>
      <c r="CF42" s="618"/>
      <c r="CG42" s="618"/>
      <c r="CH42" s="618"/>
      <c r="CI42" s="618"/>
      <c r="CJ42" s="618"/>
      <c r="CK42" s="618"/>
      <c r="CL42" s="618"/>
      <c r="CM42" s="618"/>
      <c r="CN42" s="618"/>
      <c r="CO42" s="618"/>
      <c r="CP42" s="618"/>
      <c r="CQ42" s="619"/>
      <c r="CR42" s="620">
        <v>2172806</v>
      </c>
      <c r="CS42" s="621"/>
      <c r="CT42" s="621"/>
      <c r="CU42" s="621"/>
      <c r="CV42" s="621"/>
      <c r="CW42" s="621"/>
      <c r="CX42" s="621"/>
      <c r="CY42" s="622"/>
      <c r="CZ42" s="623">
        <v>13.8</v>
      </c>
      <c r="DA42" s="624"/>
      <c r="DB42" s="624"/>
      <c r="DC42" s="625"/>
      <c r="DD42" s="626">
        <v>635256</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337</v>
      </c>
      <c r="CE43" s="618"/>
      <c r="CF43" s="618"/>
      <c r="CG43" s="618"/>
      <c r="CH43" s="618"/>
      <c r="CI43" s="618"/>
      <c r="CJ43" s="618"/>
      <c r="CK43" s="618"/>
      <c r="CL43" s="618"/>
      <c r="CM43" s="618"/>
      <c r="CN43" s="618"/>
      <c r="CO43" s="618"/>
      <c r="CP43" s="618"/>
      <c r="CQ43" s="619"/>
      <c r="CR43" s="620">
        <v>61329</v>
      </c>
      <c r="CS43" s="639"/>
      <c r="CT43" s="639"/>
      <c r="CU43" s="639"/>
      <c r="CV43" s="639"/>
      <c r="CW43" s="639"/>
      <c r="CX43" s="639"/>
      <c r="CY43" s="640"/>
      <c r="CZ43" s="623">
        <v>0.4</v>
      </c>
      <c r="DA43" s="641"/>
      <c r="DB43" s="641"/>
      <c r="DC43" s="642"/>
      <c r="DD43" s="626">
        <v>34283</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338</v>
      </c>
      <c r="CD44" s="633" t="s">
        <v>290</v>
      </c>
      <c r="CE44" s="634"/>
      <c r="CF44" s="617" t="s">
        <v>339</v>
      </c>
      <c r="CG44" s="618"/>
      <c r="CH44" s="618"/>
      <c r="CI44" s="618"/>
      <c r="CJ44" s="618"/>
      <c r="CK44" s="618"/>
      <c r="CL44" s="618"/>
      <c r="CM44" s="618"/>
      <c r="CN44" s="618"/>
      <c r="CO44" s="618"/>
      <c r="CP44" s="618"/>
      <c r="CQ44" s="619"/>
      <c r="CR44" s="620">
        <v>2167440</v>
      </c>
      <c r="CS44" s="621"/>
      <c r="CT44" s="621"/>
      <c r="CU44" s="621"/>
      <c r="CV44" s="621"/>
      <c r="CW44" s="621"/>
      <c r="CX44" s="621"/>
      <c r="CY44" s="622"/>
      <c r="CZ44" s="623">
        <v>13.7</v>
      </c>
      <c r="DA44" s="624"/>
      <c r="DB44" s="624"/>
      <c r="DC44" s="625"/>
      <c r="DD44" s="626">
        <v>630021</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340</v>
      </c>
      <c r="CG45" s="618"/>
      <c r="CH45" s="618"/>
      <c r="CI45" s="618"/>
      <c r="CJ45" s="618"/>
      <c r="CK45" s="618"/>
      <c r="CL45" s="618"/>
      <c r="CM45" s="618"/>
      <c r="CN45" s="618"/>
      <c r="CO45" s="618"/>
      <c r="CP45" s="618"/>
      <c r="CQ45" s="619"/>
      <c r="CR45" s="620">
        <v>930178</v>
      </c>
      <c r="CS45" s="639"/>
      <c r="CT45" s="639"/>
      <c r="CU45" s="639"/>
      <c r="CV45" s="639"/>
      <c r="CW45" s="639"/>
      <c r="CX45" s="639"/>
      <c r="CY45" s="640"/>
      <c r="CZ45" s="623">
        <v>5.9</v>
      </c>
      <c r="DA45" s="641"/>
      <c r="DB45" s="641"/>
      <c r="DC45" s="642"/>
      <c r="DD45" s="626">
        <v>50782</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341</v>
      </c>
      <c r="CG46" s="618"/>
      <c r="CH46" s="618"/>
      <c r="CI46" s="618"/>
      <c r="CJ46" s="618"/>
      <c r="CK46" s="618"/>
      <c r="CL46" s="618"/>
      <c r="CM46" s="618"/>
      <c r="CN46" s="618"/>
      <c r="CO46" s="618"/>
      <c r="CP46" s="618"/>
      <c r="CQ46" s="619"/>
      <c r="CR46" s="620">
        <v>1162401</v>
      </c>
      <c r="CS46" s="621"/>
      <c r="CT46" s="621"/>
      <c r="CU46" s="621"/>
      <c r="CV46" s="621"/>
      <c r="CW46" s="621"/>
      <c r="CX46" s="621"/>
      <c r="CY46" s="622"/>
      <c r="CZ46" s="623">
        <v>7.4</v>
      </c>
      <c r="DA46" s="624"/>
      <c r="DB46" s="624"/>
      <c r="DC46" s="625"/>
      <c r="DD46" s="626">
        <v>554578</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342</v>
      </c>
      <c r="CG47" s="618"/>
      <c r="CH47" s="618"/>
      <c r="CI47" s="618"/>
      <c r="CJ47" s="618"/>
      <c r="CK47" s="618"/>
      <c r="CL47" s="618"/>
      <c r="CM47" s="618"/>
      <c r="CN47" s="618"/>
      <c r="CO47" s="618"/>
      <c r="CP47" s="618"/>
      <c r="CQ47" s="619"/>
      <c r="CR47" s="620">
        <v>5366</v>
      </c>
      <c r="CS47" s="639"/>
      <c r="CT47" s="639"/>
      <c r="CU47" s="639"/>
      <c r="CV47" s="639"/>
      <c r="CW47" s="639"/>
      <c r="CX47" s="639"/>
      <c r="CY47" s="640"/>
      <c r="CZ47" s="623">
        <v>0</v>
      </c>
      <c r="DA47" s="641"/>
      <c r="DB47" s="641"/>
      <c r="DC47" s="642"/>
      <c r="DD47" s="626">
        <v>5235</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343</v>
      </c>
      <c r="CG48" s="618"/>
      <c r="CH48" s="618"/>
      <c r="CI48" s="618"/>
      <c r="CJ48" s="618"/>
      <c r="CK48" s="618"/>
      <c r="CL48" s="618"/>
      <c r="CM48" s="618"/>
      <c r="CN48" s="618"/>
      <c r="CO48" s="618"/>
      <c r="CP48" s="618"/>
      <c r="CQ48" s="619"/>
      <c r="CR48" s="620" t="s">
        <v>113</v>
      </c>
      <c r="CS48" s="621"/>
      <c r="CT48" s="621"/>
      <c r="CU48" s="621"/>
      <c r="CV48" s="621"/>
      <c r="CW48" s="621"/>
      <c r="CX48" s="621"/>
      <c r="CY48" s="622"/>
      <c r="CZ48" s="623" t="s">
        <v>113</v>
      </c>
      <c r="DA48" s="624"/>
      <c r="DB48" s="624"/>
      <c r="DC48" s="625"/>
      <c r="DD48" s="626" t="s">
        <v>113</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344</v>
      </c>
      <c r="CE49" s="602"/>
      <c r="CF49" s="602"/>
      <c r="CG49" s="602"/>
      <c r="CH49" s="602"/>
      <c r="CI49" s="602"/>
      <c r="CJ49" s="602"/>
      <c r="CK49" s="602"/>
      <c r="CL49" s="602"/>
      <c r="CM49" s="602"/>
      <c r="CN49" s="602"/>
      <c r="CO49" s="602"/>
      <c r="CP49" s="602"/>
      <c r="CQ49" s="603"/>
      <c r="CR49" s="604">
        <v>15780563</v>
      </c>
      <c r="CS49" s="605"/>
      <c r="CT49" s="605"/>
      <c r="CU49" s="605"/>
      <c r="CV49" s="605"/>
      <c r="CW49" s="605"/>
      <c r="CX49" s="605"/>
      <c r="CY49" s="606"/>
      <c r="CZ49" s="607">
        <v>100</v>
      </c>
      <c r="DA49" s="608"/>
      <c r="DB49" s="608"/>
      <c r="DC49" s="609"/>
      <c r="DD49" s="610">
        <v>10814826</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346</v>
      </c>
      <c r="DK2" s="1140"/>
      <c r="DL2" s="1140"/>
      <c r="DM2" s="1140"/>
      <c r="DN2" s="1140"/>
      <c r="DO2" s="1141"/>
      <c r="DP2" s="202"/>
      <c r="DQ2" s="1139" t="s">
        <v>347</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348</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350</v>
      </c>
      <c r="B5" s="1025"/>
      <c r="C5" s="1025"/>
      <c r="D5" s="1025"/>
      <c r="E5" s="1025"/>
      <c r="F5" s="1025"/>
      <c r="G5" s="1025"/>
      <c r="H5" s="1025"/>
      <c r="I5" s="1025"/>
      <c r="J5" s="1025"/>
      <c r="K5" s="1025"/>
      <c r="L5" s="1025"/>
      <c r="M5" s="1025"/>
      <c r="N5" s="1025"/>
      <c r="O5" s="1025"/>
      <c r="P5" s="1026"/>
      <c r="Q5" s="1030" t="s">
        <v>351</v>
      </c>
      <c r="R5" s="1031"/>
      <c r="S5" s="1031"/>
      <c r="T5" s="1031"/>
      <c r="U5" s="1032"/>
      <c r="V5" s="1030" t="s">
        <v>352</v>
      </c>
      <c r="W5" s="1031"/>
      <c r="X5" s="1031"/>
      <c r="Y5" s="1031"/>
      <c r="Z5" s="1032"/>
      <c r="AA5" s="1030" t="s">
        <v>353</v>
      </c>
      <c r="AB5" s="1031"/>
      <c r="AC5" s="1031"/>
      <c r="AD5" s="1031"/>
      <c r="AE5" s="1031"/>
      <c r="AF5" s="1142" t="s">
        <v>354</v>
      </c>
      <c r="AG5" s="1031"/>
      <c r="AH5" s="1031"/>
      <c r="AI5" s="1031"/>
      <c r="AJ5" s="1046"/>
      <c r="AK5" s="1031" t="s">
        <v>355</v>
      </c>
      <c r="AL5" s="1031"/>
      <c r="AM5" s="1031"/>
      <c r="AN5" s="1031"/>
      <c r="AO5" s="1032"/>
      <c r="AP5" s="1030" t="s">
        <v>356</v>
      </c>
      <c r="AQ5" s="1031"/>
      <c r="AR5" s="1031"/>
      <c r="AS5" s="1031"/>
      <c r="AT5" s="1032"/>
      <c r="AU5" s="1030" t="s">
        <v>357</v>
      </c>
      <c r="AV5" s="1031"/>
      <c r="AW5" s="1031"/>
      <c r="AX5" s="1031"/>
      <c r="AY5" s="1046"/>
      <c r="AZ5" s="209"/>
      <c r="BA5" s="209"/>
      <c r="BB5" s="209"/>
      <c r="BC5" s="209"/>
      <c r="BD5" s="209"/>
      <c r="BE5" s="210"/>
      <c r="BF5" s="210"/>
      <c r="BG5" s="210"/>
      <c r="BH5" s="210"/>
      <c r="BI5" s="210"/>
      <c r="BJ5" s="210"/>
      <c r="BK5" s="210"/>
      <c r="BL5" s="210"/>
      <c r="BM5" s="210"/>
      <c r="BN5" s="210"/>
      <c r="BO5" s="210"/>
      <c r="BP5" s="210"/>
      <c r="BQ5" s="1024" t="s">
        <v>358</v>
      </c>
      <c r="BR5" s="1025"/>
      <c r="BS5" s="1025"/>
      <c r="BT5" s="1025"/>
      <c r="BU5" s="1025"/>
      <c r="BV5" s="1025"/>
      <c r="BW5" s="1025"/>
      <c r="BX5" s="1025"/>
      <c r="BY5" s="1025"/>
      <c r="BZ5" s="1025"/>
      <c r="CA5" s="1025"/>
      <c r="CB5" s="1025"/>
      <c r="CC5" s="1025"/>
      <c r="CD5" s="1025"/>
      <c r="CE5" s="1025"/>
      <c r="CF5" s="1025"/>
      <c r="CG5" s="1026"/>
      <c r="CH5" s="1030" t="s">
        <v>359</v>
      </c>
      <c r="CI5" s="1031"/>
      <c r="CJ5" s="1031"/>
      <c r="CK5" s="1031"/>
      <c r="CL5" s="1032"/>
      <c r="CM5" s="1030" t="s">
        <v>360</v>
      </c>
      <c r="CN5" s="1031"/>
      <c r="CO5" s="1031"/>
      <c r="CP5" s="1031"/>
      <c r="CQ5" s="1032"/>
      <c r="CR5" s="1030" t="s">
        <v>361</v>
      </c>
      <c r="CS5" s="1031"/>
      <c r="CT5" s="1031"/>
      <c r="CU5" s="1031"/>
      <c r="CV5" s="1032"/>
      <c r="CW5" s="1030" t="s">
        <v>362</v>
      </c>
      <c r="CX5" s="1031"/>
      <c r="CY5" s="1031"/>
      <c r="CZ5" s="1031"/>
      <c r="DA5" s="1032"/>
      <c r="DB5" s="1030" t="s">
        <v>363</v>
      </c>
      <c r="DC5" s="1031"/>
      <c r="DD5" s="1031"/>
      <c r="DE5" s="1031"/>
      <c r="DF5" s="1032"/>
      <c r="DG5" s="1127" t="s">
        <v>364</v>
      </c>
      <c r="DH5" s="1128"/>
      <c r="DI5" s="1128"/>
      <c r="DJ5" s="1128"/>
      <c r="DK5" s="1129"/>
      <c r="DL5" s="1127" t="s">
        <v>365</v>
      </c>
      <c r="DM5" s="1128"/>
      <c r="DN5" s="1128"/>
      <c r="DO5" s="1128"/>
      <c r="DP5" s="1129"/>
      <c r="DQ5" s="1030" t="s">
        <v>366</v>
      </c>
      <c r="DR5" s="1031"/>
      <c r="DS5" s="1031"/>
      <c r="DT5" s="1031"/>
      <c r="DU5" s="1032"/>
      <c r="DV5" s="1030" t="s">
        <v>357</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367</v>
      </c>
      <c r="C7" s="1080"/>
      <c r="D7" s="1080"/>
      <c r="E7" s="1080"/>
      <c r="F7" s="1080"/>
      <c r="G7" s="1080"/>
      <c r="H7" s="1080"/>
      <c r="I7" s="1080"/>
      <c r="J7" s="1080"/>
      <c r="K7" s="1080"/>
      <c r="L7" s="1080"/>
      <c r="M7" s="1080"/>
      <c r="N7" s="1080"/>
      <c r="O7" s="1080"/>
      <c r="P7" s="1081"/>
      <c r="Q7" s="1133">
        <v>16616</v>
      </c>
      <c r="R7" s="1134"/>
      <c r="S7" s="1134"/>
      <c r="T7" s="1134"/>
      <c r="U7" s="1134"/>
      <c r="V7" s="1134">
        <v>15721</v>
      </c>
      <c r="W7" s="1134"/>
      <c r="X7" s="1134"/>
      <c r="Y7" s="1134"/>
      <c r="Z7" s="1134"/>
      <c r="AA7" s="1134">
        <v>894</v>
      </c>
      <c r="AB7" s="1134"/>
      <c r="AC7" s="1134"/>
      <c r="AD7" s="1134"/>
      <c r="AE7" s="1135"/>
      <c r="AF7" s="1136">
        <v>824</v>
      </c>
      <c r="AG7" s="1137"/>
      <c r="AH7" s="1137"/>
      <c r="AI7" s="1137"/>
      <c r="AJ7" s="1138"/>
      <c r="AK7" s="1120">
        <v>21</v>
      </c>
      <c r="AL7" s="1121"/>
      <c r="AM7" s="1121"/>
      <c r="AN7" s="1121"/>
      <c r="AO7" s="1121"/>
      <c r="AP7" s="1121">
        <v>21865</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550</v>
      </c>
      <c r="BT7" s="1125"/>
      <c r="BU7" s="1125"/>
      <c r="BV7" s="1125"/>
      <c r="BW7" s="1125"/>
      <c r="BX7" s="1125"/>
      <c r="BY7" s="1125"/>
      <c r="BZ7" s="1125"/>
      <c r="CA7" s="1125"/>
      <c r="CB7" s="1125"/>
      <c r="CC7" s="1125"/>
      <c r="CD7" s="1125"/>
      <c r="CE7" s="1125"/>
      <c r="CF7" s="1125"/>
      <c r="CG7" s="1126"/>
      <c r="CH7" s="1117">
        <v>2</v>
      </c>
      <c r="CI7" s="1118"/>
      <c r="CJ7" s="1118"/>
      <c r="CK7" s="1118"/>
      <c r="CL7" s="1119"/>
      <c r="CM7" s="1117">
        <v>34</v>
      </c>
      <c r="CN7" s="1118"/>
      <c r="CO7" s="1118"/>
      <c r="CP7" s="1118"/>
      <c r="CQ7" s="1119"/>
      <c r="CR7" s="1117">
        <v>10</v>
      </c>
      <c r="CS7" s="1118"/>
      <c r="CT7" s="1118"/>
      <c r="CU7" s="1118"/>
      <c r="CV7" s="1119"/>
      <c r="CW7" s="1117" t="s">
        <v>565</v>
      </c>
      <c r="CX7" s="1118"/>
      <c r="CY7" s="1118"/>
      <c r="CZ7" s="1118"/>
      <c r="DA7" s="1119"/>
      <c r="DB7" s="1117" t="s">
        <v>565</v>
      </c>
      <c r="DC7" s="1118"/>
      <c r="DD7" s="1118"/>
      <c r="DE7" s="1118"/>
      <c r="DF7" s="1119"/>
      <c r="DG7" s="1117" t="s">
        <v>565</v>
      </c>
      <c r="DH7" s="1118"/>
      <c r="DI7" s="1118"/>
      <c r="DJ7" s="1118"/>
      <c r="DK7" s="1119"/>
      <c r="DL7" s="1117" t="s">
        <v>565</v>
      </c>
      <c r="DM7" s="1118"/>
      <c r="DN7" s="1118"/>
      <c r="DO7" s="1118"/>
      <c r="DP7" s="1119"/>
      <c r="DQ7" s="1117" t="s">
        <v>565</v>
      </c>
      <c r="DR7" s="1118"/>
      <c r="DS7" s="1118"/>
      <c r="DT7" s="1118"/>
      <c r="DU7" s="1119"/>
      <c r="DV7" s="1144"/>
      <c r="DW7" s="1145"/>
      <c r="DX7" s="1145"/>
      <c r="DY7" s="1145"/>
      <c r="DZ7" s="1146"/>
      <c r="EA7" s="207"/>
    </row>
    <row r="8" spans="1:131" s="208" customFormat="1" ht="26.25" customHeight="1">
      <c r="A8" s="214">
        <v>2</v>
      </c>
      <c r="B8" s="1066" t="s">
        <v>368</v>
      </c>
      <c r="C8" s="1067"/>
      <c r="D8" s="1067"/>
      <c r="E8" s="1067"/>
      <c r="F8" s="1067"/>
      <c r="G8" s="1067"/>
      <c r="H8" s="1067"/>
      <c r="I8" s="1067"/>
      <c r="J8" s="1067"/>
      <c r="K8" s="1067"/>
      <c r="L8" s="1067"/>
      <c r="M8" s="1067"/>
      <c r="N8" s="1067"/>
      <c r="O8" s="1067"/>
      <c r="P8" s="1068"/>
      <c r="Q8" s="1072">
        <v>73</v>
      </c>
      <c r="R8" s="1073"/>
      <c r="S8" s="1073"/>
      <c r="T8" s="1073"/>
      <c r="U8" s="1073"/>
      <c r="V8" s="1073">
        <v>71</v>
      </c>
      <c r="W8" s="1073"/>
      <c r="X8" s="1073"/>
      <c r="Y8" s="1073"/>
      <c r="Z8" s="1073"/>
      <c r="AA8" s="1073">
        <v>3</v>
      </c>
      <c r="AB8" s="1073"/>
      <c r="AC8" s="1073"/>
      <c r="AD8" s="1073"/>
      <c r="AE8" s="1074"/>
      <c r="AF8" s="1048">
        <v>3</v>
      </c>
      <c r="AG8" s="1049"/>
      <c r="AH8" s="1049"/>
      <c r="AI8" s="1049"/>
      <c r="AJ8" s="1050"/>
      <c r="AK8" s="1115">
        <v>5</v>
      </c>
      <c r="AL8" s="1116"/>
      <c r="AM8" s="1116"/>
      <c r="AN8" s="1116"/>
      <c r="AO8" s="1116"/>
      <c r="AP8" s="1116" t="s">
        <v>548</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551</v>
      </c>
      <c r="BT8" s="1044"/>
      <c r="BU8" s="1044"/>
      <c r="BV8" s="1044"/>
      <c r="BW8" s="1044"/>
      <c r="BX8" s="1044"/>
      <c r="BY8" s="1044"/>
      <c r="BZ8" s="1044"/>
      <c r="CA8" s="1044"/>
      <c r="CB8" s="1044"/>
      <c r="CC8" s="1044"/>
      <c r="CD8" s="1044"/>
      <c r="CE8" s="1044"/>
      <c r="CF8" s="1044"/>
      <c r="CG8" s="1045"/>
      <c r="CH8" s="1018">
        <v>-5</v>
      </c>
      <c r="CI8" s="1019"/>
      <c r="CJ8" s="1019"/>
      <c r="CK8" s="1019"/>
      <c r="CL8" s="1020"/>
      <c r="CM8" s="1018">
        <v>156</v>
      </c>
      <c r="CN8" s="1019"/>
      <c r="CO8" s="1019"/>
      <c r="CP8" s="1019"/>
      <c r="CQ8" s="1020"/>
      <c r="CR8" s="1018">
        <v>215</v>
      </c>
      <c r="CS8" s="1019"/>
      <c r="CT8" s="1019"/>
      <c r="CU8" s="1019"/>
      <c r="CV8" s="1020"/>
      <c r="CW8" s="1018" t="s">
        <v>565</v>
      </c>
      <c r="CX8" s="1019"/>
      <c r="CY8" s="1019"/>
      <c r="CZ8" s="1019"/>
      <c r="DA8" s="1020"/>
      <c r="DB8" s="1018" t="s">
        <v>565</v>
      </c>
      <c r="DC8" s="1019"/>
      <c r="DD8" s="1019"/>
      <c r="DE8" s="1019"/>
      <c r="DF8" s="1020"/>
      <c r="DG8" s="1018" t="s">
        <v>566</v>
      </c>
      <c r="DH8" s="1019"/>
      <c r="DI8" s="1019"/>
      <c r="DJ8" s="1019"/>
      <c r="DK8" s="1020"/>
      <c r="DL8" s="1018" t="s">
        <v>567</v>
      </c>
      <c r="DM8" s="1019"/>
      <c r="DN8" s="1019"/>
      <c r="DO8" s="1019"/>
      <c r="DP8" s="1020"/>
      <c r="DQ8" s="1018" t="s">
        <v>567</v>
      </c>
      <c r="DR8" s="1019"/>
      <c r="DS8" s="1019"/>
      <c r="DT8" s="1019"/>
      <c r="DU8" s="1020"/>
      <c r="DV8" s="1021"/>
      <c r="DW8" s="1022"/>
      <c r="DX8" s="1022"/>
      <c r="DY8" s="1022"/>
      <c r="DZ8" s="1023"/>
      <c r="EA8" s="207"/>
    </row>
    <row r="9" spans="1:131" s="208" customFormat="1" ht="26.25" customHeight="1">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369</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370</v>
      </c>
      <c r="B23" s="973" t="s">
        <v>371</v>
      </c>
      <c r="C23" s="974"/>
      <c r="D23" s="974"/>
      <c r="E23" s="974"/>
      <c r="F23" s="974"/>
      <c r="G23" s="974"/>
      <c r="H23" s="974"/>
      <c r="I23" s="974"/>
      <c r="J23" s="974"/>
      <c r="K23" s="974"/>
      <c r="L23" s="974"/>
      <c r="M23" s="974"/>
      <c r="N23" s="974"/>
      <c r="O23" s="974"/>
      <c r="P23" s="975"/>
      <c r="Q23" s="1097">
        <v>16684</v>
      </c>
      <c r="R23" s="1098"/>
      <c r="S23" s="1098"/>
      <c r="T23" s="1098"/>
      <c r="U23" s="1098"/>
      <c r="V23" s="1098">
        <v>15787</v>
      </c>
      <c r="W23" s="1098"/>
      <c r="X23" s="1098"/>
      <c r="Y23" s="1098"/>
      <c r="Z23" s="1098"/>
      <c r="AA23" s="1098">
        <v>897</v>
      </c>
      <c r="AB23" s="1098"/>
      <c r="AC23" s="1098"/>
      <c r="AD23" s="1098"/>
      <c r="AE23" s="1099"/>
      <c r="AF23" s="1100">
        <v>827</v>
      </c>
      <c r="AG23" s="1098"/>
      <c r="AH23" s="1098"/>
      <c r="AI23" s="1098"/>
      <c r="AJ23" s="1101"/>
      <c r="AK23" s="1102"/>
      <c r="AL23" s="1103"/>
      <c r="AM23" s="1103"/>
      <c r="AN23" s="1103"/>
      <c r="AO23" s="1103"/>
      <c r="AP23" s="1098">
        <v>21865</v>
      </c>
      <c r="AQ23" s="1098"/>
      <c r="AR23" s="1098"/>
      <c r="AS23" s="1098"/>
      <c r="AT23" s="1098"/>
      <c r="AU23" s="1104"/>
      <c r="AV23" s="1104"/>
      <c r="AW23" s="1104"/>
      <c r="AX23" s="1104"/>
      <c r="AY23" s="1105"/>
      <c r="AZ23" s="1094" t="s">
        <v>372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373</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374</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350</v>
      </c>
      <c r="B26" s="1025"/>
      <c r="C26" s="1025"/>
      <c r="D26" s="1025"/>
      <c r="E26" s="1025"/>
      <c r="F26" s="1025"/>
      <c r="G26" s="1025"/>
      <c r="H26" s="1025"/>
      <c r="I26" s="1025"/>
      <c r="J26" s="1025"/>
      <c r="K26" s="1025"/>
      <c r="L26" s="1025"/>
      <c r="M26" s="1025"/>
      <c r="N26" s="1025"/>
      <c r="O26" s="1025"/>
      <c r="P26" s="1026"/>
      <c r="Q26" s="1030" t="s">
        <v>375</v>
      </c>
      <c r="R26" s="1031"/>
      <c r="S26" s="1031"/>
      <c r="T26" s="1031"/>
      <c r="U26" s="1032"/>
      <c r="V26" s="1030" t="s">
        <v>376</v>
      </c>
      <c r="W26" s="1031"/>
      <c r="X26" s="1031"/>
      <c r="Y26" s="1031"/>
      <c r="Z26" s="1032"/>
      <c r="AA26" s="1030" t="s">
        <v>377</v>
      </c>
      <c r="AB26" s="1031"/>
      <c r="AC26" s="1031"/>
      <c r="AD26" s="1031"/>
      <c r="AE26" s="1031"/>
      <c r="AF26" s="1088" t="s">
        <v>378</v>
      </c>
      <c r="AG26" s="1037"/>
      <c r="AH26" s="1037"/>
      <c r="AI26" s="1037"/>
      <c r="AJ26" s="1089"/>
      <c r="AK26" s="1031" t="s">
        <v>379</v>
      </c>
      <c r="AL26" s="1031"/>
      <c r="AM26" s="1031"/>
      <c r="AN26" s="1031"/>
      <c r="AO26" s="1032"/>
      <c r="AP26" s="1030" t="s">
        <v>380</v>
      </c>
      <c r="AQ26" s="1031"/>
      <c r="AR26" s="1031"/>
      <c r="AS26" s="1031"/>
      <c r="AT26" s="1032"/>
      <c r="AU26" s="1030" t="s">
        <v>381</v>
      </c>
      <c r="AV26" s="1031"/>
      <c r="AW26" s="1031"/>
      <c r="AX26" s="1031"/>
      <c r="AY26" s="1032"/>
      <c r="AZ26" s="1030" t="s">
        <v>382</v>
      </c>
      <c r="BA26" s="1031"/>
      <c r="BB26" s="1031"/>
      <c r="BC26" s="1031"/>
      <c r="BD26" s="1032"/>
      <c r="BE26" s="1030" t="s">
        <v>357</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383</v>
      </c>
      <c r="C28" s="1080"/>
      <c r="D28" s="1080"/>
      <c r="E28" s="1080"/>
      <c r="F28" s="1080"/>
      <c r="G28" s="1080"/>
      <c r="H28" s="1080"/>
      <c r="I28" s="1080"/>
      <c r="J28" s="1080"/>
      <c r="K28" s="1080"/>
      <c r="L28" s="1080"/>
      <c r="M28" s="1080"/>
      <c r="N28" s="1080"/>
      <c r="O28" s="1080"/>
      <c r="P28" s="1081"/>
      <c r="Q28" s="1082">
        <v>4034</v>
      </c>
      <c r="R28" s="1083"/>
      <c r="S28" s="1083"/>
      <c r="T28" s="1083"/>
      <c r="U28" s="1083"/>
      <c r="V28" s="1083">
        <v>3992</v>
      </c>
      <c r="W28" s="1083"/>
      <c r="X28" s="1083"/>
      <c r="Y28" s="1083"/>
      <c r="Z28" s="1083"/>
      <c r="AA28" s="1083">
        <v>43</v>
      </c>
      <c r="AB28" s="1083"/>
      <c r="AC28" s="1083"/>
      <c r="AD28" s="1083"/>
      <c r="AE28" s="1084"/>
      <c r="AF28" s="1085">
        <v>43</v>
      </c>
      <c r="AG28" s="1083"/>
      <c r="AH28" s="1083"/>
      <c r="AI28" s="1083"/>
      <c r="AJ28" s="1086"/>
      <c r="AK28" s="1087">
        <v>336</v>
      </c>
      <c r="AL28" s="1075"/>
      <c r="AM28" s="1075"/>
      <c r="AN28" s="1075"/>
      <c r="AO28" s="1075"/>
      <c r="AP28" s="1075" t="s">
        <v>548</v>
      </c>
      <c r="AQ28" s="1075"/>
      <c r="AR28" s="1075"/>
      <c r="AS28" s="1075"/>
      <c r="AT28" s="1075"/>
      <c r="AU28" s="1075" t="s">
        <v>548</v>
      </c>
      <c r="AV28" s="1075"/>
      <c r="AW28" s="1075"/>
      <c r="AX28" s="1075"/>
      <c r="AY28" s="1075"/>
      <c r="AZ28" s="1076" t="s">
        <v>548</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384</v>
      </c>
      <c r="C29" s="1067"/>
      <c r="D29" s="1067"/>
      <c r="E29" s="1067"/>
      <c r="F29" s="1067"/>
      <c r="G29" s="1067"/>
      <c r="H29" s="1067"/>
      <c r="I29" s="1067"/>
      <c r="J29" s="1067"/>
      <c r="K29" s="1067"/>
      <c r="L29" s="1067"/>
      <c r="M29" s="1067"/>
      <c r="N29" s="1067"/>
      <c r="O29" s="1067"/>
      <c r="P29" s="1068"/>
      <c r="Q29" s="1072">
        <v>3087</v>
      </c>
      <c r="R29" s="1073"/>
      <c r="S29" s="1073"/>
      <c r="T29" s="1073"/>
      <c r="U29" s="1073"/>
      <c r="V29" s="1073">
        <v>3003</v>
      </c>
      <c r="W29" s="1073"/>
      <c r="X29" s="1073"/>
      <c r="Y29" s="1073"/>
      <c r="Z29" s="1073"/>
      <c r="AA29" s="1073">
        <v>83</v>
      </c>
      <c r="AB29" s="1073"/>
      <c r="AC29" s="1073"/>
      <c r="AD29" s="1073"/>
      <c r="AE29" s="1074"/>
      <c r="AF29" s="1048">
        <v>83</v>
      </c>
      <c r="AG29" s="1049"/>
      <c r="AH29" s="1049"/>
      <c r="AI29" s="1049"/>
      <c r="AJ29" s="1050"/>
      <c r="AK29" s="1009">
        <v>452</v>
      </c>
      <c r="AL29" s="1000"/>
      <c r="AM29" s="1000"/>
      <c r="AN29" s="1000"/>
      <c r="AO29" s="1000"/>
      <c r="AP29" s="1000" t="s">
        <v>548</v>
      </c>
      <c r="AQ29" s="1000"/>
      <c r="AR29" s="1000"/>
      <c r="AS29" s="1000"/>
      <c r="AT29" s="1000"/>
      <c r="AU29" s="1000" t="s">
        <v>549</v>
      </c>
      <c r="AV29" s="1000"/>
      <c r="AW29" s="1000"/>
      <c r="AX29" s="1000"/>
      <c r="AY29" s="1000"/>
      <c r="AZ29" s="1071" t="s">
        <v>548</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385</v>
      </c>
      <c r="C30" s="1067"/>
      <c r="D30" s="1067"/>
      <c r="E30" s="1067"/>
      <c r="F30" s="1067"/>
      <c r="G30" s="1067"/>
      <c r="H30" s="1067"/>
      <c r="I30" s="1067"/>
      <c r="J30" s="1067"/>
      <c r="K30" s="1067"/>
      <c r="L30" s="1067"/>
      <c r="M30" s="1067"/>
      <c r="N30" s="1067"/>
      <c r="O30" s="1067"/>
      <c r="P30" s="1068"/>
      <c r="Q30" s="1072">
        <v>301</v>
      </c>
      <c r="R30" s="1073"/>
      <c r="S30" s="1073"/>
      <c r="T30" s="1073"/>
      <c r="U30" s="1073"/>
      <c r="V30" s="1073">
        <v>291</v>
      </c>
      <c r="W30" s="1073"/>
      <c r="X30" s="1073"/>
      <c r="Y30" s="1073"/>
      <c r="Z30" s="1073"/>
      <c r="AA30" s="1073">
        <v>10</v>
      </c>
      <c r="AB30" s="1073"/>
      <c r="AC30" s="1073"/>
      <c r="AD30" s="1073"/>
      <c r="AE30" s="1074"/>
      <c r="AF30" s="1048">
        <v>10</v>
      </c>
      <c r="AG30" s="1049"/>
      <c r="AH30" s="1049"/>
      <c r="AI30" s="1049"/>
      <c r="AJ30" s="1050"/>
      <c r="AK30" s="1009">
        <v>111</v>
      </c>
      <c r="AL30" s="1000"/>
      <c r="AM30" s="1000"/>
      <c r="AN30" s="1000"/>
      <c r="AO30" s="1000"/>
      <c r="AP30" s="1000" t="s">
        <v>548</v>
      </c>
      <c r="AQ30" s="1000"/>
      <c r="AR30" s="1000"/>
      <c r="AS30" s="1000"/>
      <c r="AT30" s="1000"/>
      <c r="AU30" s="1000" t="s">
        <v>549</v>
      </c>
      <c r="AV30" s="1000"/>
      <c r="AW30" s="1000"/>
      <c r="AX30" s="1000"/>
      <c r="AY30" s="1000"/>
      <c r="AZ30" s="1071" t="s">
        <v>548</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386</v>
      </c>
      <c r="C31" s="1067"/>
      <c r="D31" s="1067"/>
      <c r="E31" s="1067"/>
      <c r="F31" s="1067"/>
      <c r="G31" s="1067"/>
      <c r="H31" s="1067"/>
      <c r="I31" s="1067"/>
      <c r="J31" s="1067"/>
      <c r="K31" s="1067"/>
      <c r="L31" s="1067"/>
      <c r="M31" s="1067"/>
      <c r="N31" s="1067"/>
      <c r="O31" s="1067"/>
      <c r="P31" s="1068"/>
      <c r="Q31" s="1072">
        <v>513</v>
      </c>
      <c r="R31" s="1073"/>
      <c r="S31" s="1073"/>
      <c r="T31" s="1073"/>
      <c r="U31" s="1073"/>
      <c r="V31" s="1073">
        <v>504</v>
      </c>
      <c r="W31" s="1073"/>
      <c r="X31" s="1073"/>
      <c r="Y31" s="1073"/>
      <c r="Z31" s="1073"/>
      <c r="AA31" s="1073">
        <v>9</v>
      </c>
      <c r="AB31" s="1073"/>
      <c r="AC31" s="1073"/>
      <c r="AD31" s="1073"/>
      <c r="AE31" s="1074"/>
      <c r="AF31" s="1048">
        <v>444</v>
      </c>
      <c r="AG31" s="1049"/>
      <c r="AH31" s="1049"/>
      <c r="AI31" s="1049"/>
      <c r="AJ31" s="1050"/>
      <c r="AK31" s="1009">
        <v>76</v>
      </c>
      <c r="AL31" s="1000"/>
      <c r="AM31" s="1000"/>
      <c r="AN31" s="1000"/>
      <c r="AO31" s="1000"/>
      <c r="AP31" s="1000">
        <v>2037</v>
      </c>
      <c r="AQ31" s="1000"/>
      <c r="AR31" s="1000"/>
      <c r="AS31" s="1000"/>
      <c r="AT31" s="1000"/>
      <c r="AU31" s="1000">
        <v>556</v>
      </c>
      <c r="AV31" s="1000"/>
      <c r="AW31" s="1000"/>
      <c r="AX31" s="1000"/>
      <c r="AY31" s="1000"/>
      <c r="AZ31" s="1071" t="s">
        <v>548</v>
      </c>
      <c r="BA31" s="1071"/>
      <c r="BB31" s="1071"/>
      <c r="BC31" s="1071"/>
      <c r="BD31" s="1071"/>
      <c r="BE31" s="1061" t="s">
        <v>387</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388</v>
      </c>
      <c r="C32" s="1067"/>
      <c r="D32" s="1067"/>
      <c r="E32" s="1067"/>
      <c r="F32" s="1067"/>
      <c r="G32" s="1067"/>
      <c r="H32" s="1067"/>
      <c r="I32" s="1067"/>
      <c r="J32" s="1067"/>
      <c r="K32" s="1067"/>
      <c r="L32" s="1067"/>
      <c r="M32" s="1067"/>
      <c r="N32" s="1067"/>
      <c r="O32" s="1067"/>
      <c r="P32" s="1068"/>
      <c r="Q32" s="1072">
        <v>615</v>
      </c>
      <c r="R32" s="1073"/>
      <c r="S32" s="1073"/>
      <c r="T32" s="1073"/>
      <c r="U32" s="1073"/>
      <c r="V32" s="1073">
        <v>604</v>
      </c>
      <c r="W32" s="1073"/>
      <c r="X32" s="1073"/>
      <c r="Y32" s="1073"/>
      <c r="Z32" s="1073"/>
      <c r="AA32" s="1073">
        <v>11</v>
      </c>
      <c r="AB32" s="1073"/>
      <c r="AC32" s="1073"/>
      <c r="AD32" s="1073"/>
      <c r="AE32" s="1074"/>
      <c r="AF32" s="1048">
        <v>237</v>
      </c>
      <c r="AG32" s="1049"/>
      <c r="AH32" s="1049"/>
      <c r="AI32" s="1049"/>
      <c r="AJ32" s="1050"/>
      <c r="AK32" s="1009">
        <v>197</v>
      </c>
      <c r="AL32" s="1000"/>
      <c r="AM32" s="1000"/>
      <c r="AN32" s="1000"/>
      <c r="AO32" s="1000"/>
      <c r="AP32" s="1000" t="s">
        <v>548</v>
      </c>
      <c r="AQ32" s="1000"/>
      <c r="AR32" s="1000"/>
      <c r="AS32" s="1000"/>
      <c r="AT32" s="1000"/>
      <c r="AU32" s="1000" t="s">
        <v>548</v>
      </c>
      <c r="AV32" s="1000"/>
      <c r="AW32" s="1000"/>
      <c r="AX32" s="1000"/>
      <c r="AY32" s="1000"/>
      <c r="AZ32" s="1071" t="s">
        <v>548</v>
      </c>
      <c r="BA32" s="1071"/>
      <c r="BB32" s="1071"/>
      <c r="BC32" s="1071"/>
      <c r="BD32" s="1071"/>
      <c r="BE32" s="1061" t="s">
        <v>387</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t="s">
        <v>389</v>
      </c>
      <c r="C33" s="1067"/>
      <c r="D33" s="1067"/>
      <c r="E33" s="1067"/>
      <c r="F33" s="1067"/>
      <c r="G33" s="1067"/>
      <c r="H33" s="1067"/>
      <c r="I33" s="1067"/>
      <c r="J33" s="1067"/>
      <c r="K33" s="1067"/>
      <c r="L33" s="1067"/>
      <c r="M33" s="1067"/>
      <c r="N33" s="1067"/>
      <c r="O33" s="1067"/>
      <c r="P33" s="1068"/>
      <c r="Q33" s="1072">
        <v>492</v>
      </c>
      <c r="R33" s="1073"/>
      <c r="S33" s="1073"/>
      <c r="T33" s="1073"/>
      <c r="U33" s="1073"/>
      <c r="V33" s="1073">
        <v>467</v>
      </c>
      <c r="W33" s="1073"/>
      <c r="X33" s="1073"/>
      <c r="Y33" s="1073"/>
      <c r="Z33" s="1073"/>
      <c r="AA33" s="1073">
        <v>25</v>
      </c>
      <c r="AB33" s="1073"/>
      <c r="AC33" s="1073"/>
      <c r="AD33" s="1073"/>
      <c r="AE33" s="1074"/>
      <c r="AF33" s="1048">
        <v>10</v>
      </c>
      <c r="AG33" s="1049"/>
      <c r="AH33" s="1049"/>
      <c r="AI33" s="1049"/>
      <c r="AJ33" s="1050"/>
      <c r="AK33" s="1009">
        <v>107</v>
      </c>
      <c r="AL33" s="1000"/>
      <c r="AM33" s="1000"/>
      <c r="AN33" s="1000"/>
      <c r="AO33" s="1000"/>
      <c r="AP33" s="1000">
        <v>1528</v>
      </c>
      <c r="AQ33" s="1000"/>
      <c r="AR33" s="1000"/>
      <c r="AS33" s="1000"/>
      <c r="AT33" s="1000"/>
      <c r="AU33" s="1000">
        <v>1112</v>
      </c>
      <c r="AV33" s="1000"/>
      <c r="AW33" s="1000"/>
      <c r="AX33" s="1000"/>
      <c r="AY33" s="1000"/>
      <c r="AZ33" s="1071" t="s">
        <v>548</v>
      </c>
      <c r="BA33" s="1071"/>
      <c r="BB33" s="1071"/>
      <c r="BC33" s="1071"/>
      <c r="BD33" s="1071"/>
      <c r="BE33" s="1061" t="s">
        <v>390</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t="s">
        <v>391</v>
      </c>
      <c r="C34" s="1067"/>
      <c r="D34" s="1067"/>
      <c r="E34" s="1067"/>
      <c r="F34" s="1067"/>
      <c r="G34" s="1067"/>
      <c r="H34" s="1067"/>
      <c r="I34" s="1067"/>
      <c r="J34" s="1067"/>
      <c r="K34" s="1067"/>
      <c r="L34" s="1067"/>
      <c r="M34" s="1067"/>
      <c r="N34" s="1067"/>
      <c r="O34" s="1067"/>
      <c r="P34" s="1068"/>
      <c r="Q34" s="1072">
        <v>134</v>
      </c>
      <c r="R34" s="1073"/>
      <c r="S34" s="1073"/>
      <c r="T34" s="1073"/>
      <c r="U34" s="1073"/>
      <c r="V34" s="1073">
        <v>132</v>
      </c>
      <c r="W34" s="1073"/>
      <c r="X34" s="1073"/>
      <c r="Y34" s="1073"/>
      <c r="Z34" s="1073"/>
      <c r="AA34" s="1073">
        <v>2</v>
      </c>
      <c r="AB34" s="1073"/>
      <c r="AC34" s="1073"/>
      <c r="AD34" s="1073"/>
      <c r="AE34" s="1074"/>
      <c r="AF34" s="1048">
        <v>2</v>
      </c>
      <c r="AG34" s="1049"/>
      <c r="AH34" s="1049"/>
      <c r="AI34" s="1049"/>
      <c r="AJ34" s="1050"/>
      <c r="AK34" s="1009">
        <v>108</v>
      </c>
      <c r="AL34" s="1000"/>
      <c r="AM34" s="1000"/>
      <c r="AN34" s="1000"/>
      <c r="AO34" s="1000"/>
      <c r="AP34" s="1000">
        <v>855</v>
      </c>
      <c r="AQ34" s="1000"/>
      <c r="AR34" s="1000"/>
      <c r="AS34" s="1000"/>
      <c r="AT34" s="1000"/>
      <c r="AU34" s="1000">
        <v>788</v>
      </c>
      <c r="AV34" s="1000"/>
      <c r="AW34" s="1000"/>
      <c r="AX34" s="1000"/>
      <c r="AY34" s="1000"/>
      <c r="AZ34" s="1071" t="s">
        <v>548</v>
      </c>
      <c r="BA34" s="1071"/>
      <c r="BB34" s="1071"/>
      <c r="BC34" s="1071"/>
      <c r="BD34" s="1071"/>
      <c r="BE34" s="1061" t="s">
        <v>390</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t="s">
        <v>392</v>
      </c>
      <c r="C35" s="1067"/>
      <c r="D35" s="1067"/>
      <c r="E35" s="1067"/>
      <c r="F35" s="1067"/>
      <c r="G35" s="1067"/>
      <c r="H35" s="1067"/>
      <c r="I35" s="1067"/>
      <c r="J35" s="1067"/>
      <c r="K35" s="1067"/>
      <c r="L35" s="1067"/>
      <c r="M35" s="1067"/>
      <c r="N35" s="1067"/>
      <c r="O35" s="1067"/>
      <c r="P35" s="1068"/>
      <c r="Q35" s="1072">
        <v>144</v>
      </c>
      <c r="R35" s="1073"/>
      <c r="S35" s="1073"/>
      <c r="T35" s="1073"/>
      <c r="U35" s="1073"/>
      <c r="V35" s="1073">
        <v>143</v>
      </c>
      <c r="W35" s="1073"/>
      <c r="X35" s="1073"/>
      <c r="Y35" s="1073"/>
      <c r="Z35" s="1073"/>
      <c r="AA35" s="1073">
        <v>1</v>
      </c>
      <c r="AB35" s="1073"/>
      <c r="AC35" s="1073"/>
      <c r="AD35" s="1073"/>
      <c r="AE35" s="1074"/>
      <c r="AF35" s="1048">
        <v>1</v>
      </c>
      <c r="AG35" s="1049"/>
      <c r="AH35" s="1049"/>
      <c r="AI35" s="1049"/>
      <c r="AJ35" s="1050"/>
      <c r="AK35" s="1009">
        <v>37</v>
      </c>
      <c r="AL35" s="1000"/>
      <c r="AM35" s="1000"/>
      <c r="AN35" s="1000"/>
      <c r="AO35" s="1000"/>
      <c r="AP35" s="1000">
        <v>185</v>
      </c>
      <c r="AQ35" s="1000"/>
      <c r="AR35" s="1000"/>
      <c r="AS35" s="1000"/>
      <c r="AT35" s="1000"/>
      <c r="AU35" s="1000">
        <v>92</v>
      </c>
      <c r="AV35" s="1000"/>
      <c r="AW35" s="1000"/>
      <c r="AX35" s="1000"/>
      <c r="AY35" s="1000"/>
      <c r="AZ35" s="1071" t="s">
        <v>549</v>
      </c>
      <c r="BA35" s="1071"/>
      <c r="BB35" s="1071"/>
      <c r="BC35" s="1071"/>
      <c r="BD35" s="1071"/>
      <c r="BE35" s="1061" t="s">
        <v>390</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t="s">
        <v>393</v>
      </c>
      <c r="C36" s="1067"/>
      <c r="D36" s="1067"/>
      <c r="E36" s="1067"/>
      <c r="F36" s="1067"/>
      <c r="G36" s="1067"/>
      <c r="H36" s="1067"/>
      <c r="I36" s="1067"/>
      <c r="J36" s="1067"/>
      <c r="K36" s="1067"/>
      <c r="L36" s="1067"/>
      <c r="M36" s="1067"/>
      <c r="N36" s="1067"/>
      <c r="O36" s="1067"/>
      <c r="P36" s="1068"/>
      <c r="Q36" s="1072">
        <v>20</v>
      </c>
      <c r="R36" s="1073"/>
      <c r="S36" s="1073"/>
      <c r="T36" s="1073"/>
      <c r="U36" s="1073"/>
      <c r="V36" s="1073">
        <v>20</v>
      </c>
      <c r="W36" s="1073"/>
      <c r="X36" s="1073"/>
      <c r="Y36" s="1073"/>
      <c r="Z36" s="1073"/>
      <c r="AA36" s="1073">
        <v>0</v>
      </c>
      <c r="AB36" s="1073"/>
      <c r="AC36" s="1073"/>
      <c r="AD36" s="1073"/>
      <c r="AE36" s="1074"/>
      <c r="AF36" s="1048">
        <v>0</v>
      </c>
      <c r="AG36" s="1049"/>
      <c r="AH36" s="1049"/>
      <c r="AI36" s="1049"/>
      <c r="AJ36" s="1050"/>
      <c r="AK36" s="1009">
        <v>20</v>
      </c>
      <c r="AL36" s="1000"/>
      <c r="AM36" s="1000"/>
      <c r="AN36" s="1000"/>
      <c r="AO36" s="1000"/>
      <c r="AP36" s="1000" t="s">
        <v>548</v>
      </c>
      <c r="AQ36" s="1000"/>
      <c r="AR36" s="1000"/>
      <c r="AS36" s="1000"/>
      <c r="AT36" s="1000"/>
      <c r="AU36" s="1000" t="s">
        <v>548</v>
      </c>
      <c r="AV36" s="1000"/>
      <c r="AW36" s="1000"/>
      <c r="AX36" s="1000"/>
      <c r="AY36" s="1000"/>
      <c r="AZ36" s="1071" t="s">
        <v>548</v>
      </c>
      <c r="BA36" s="1071"/>
      <c r="BB36" s="1071"/>
      <c r="BC36" s="1071"/>
      <c r="BD36" s="1071"/>
      <c r="BE36" s="1061" t="s">
        <v>390</v>
      </c>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394</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370</v>
      </c>
      <c r="B63" s="973" t="s">
        <v>395</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830</v>
      </c>
      <c r="AG63" s="988"/>
      <c r="AH63" s="988"/>
      <c r="AI63" s="988"/>
      <c r="AJ63" s="1059"/>
      <c r="AK63" s="1060"/>
      <c r="AL63" s="992"/>
      <c r="AM63" s="992"/>
      <c r="AN63" s="992"/>
      <c r="AO63" s="992"/>
      <c r="AP63" s="988">
        <v>4605</v>
      </c>
      <c r="AQ63" s="988"/>
      <c r="AR63" s="988"/>
      <c r="AS63" s="988"/>
      <c r="AT63" s="988"/>
      <c r="AU63" s="988">
        <v>2548</v>
      </c>
      <c r="AV63" s="988"/>
      <c r="AW63" s="988"/>
      <c r="AX63" s="988"/>
      <c r="AY63" s="988"/>
      <c r="AZ63" s="1054"/>
      <c r="BA63" s="1054"/>
      <c r="BB63" s="1054"/>
      <c r="BC63" s="1054"/>
      <c r="BD63" s="1054"/>
      <c r="BE63" s="989"/>
      <c r="BF63" s="989"/>
      <c r="BG63" s="989"/>
      <c r="BH63" s="989"/>
      <c r="BI63" s="990"/>
      <c r="BJ63" s="1055" t="s">
        <v>396</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397</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398</v>
      </c>
      <c r="B66" s="1025"/>
      <c r="C66" s="1025"/>
      <c r="D66" s="1025"/>
      <c r="E66" s="1025"/>
      <c r="F66" s="1025"/>
      <c r="G66" s="1025"/>
      <c r="H66" s="1025"/>
      <c r="I66" s="1025"/>
      <c r="J66" s="1025"/>
      <c r="K66" s="1025"/>
      <c r="L66" s="1025"/>
      <c r="M66" s="1025"/>
      <c r="N66" s="1025"/>
      <c r="O66" s="1025"/>
      <c r="P66" s="1026"/>
      <c r="Q66" s="1030" t="s">
        <v>399</v>
      </c>
      <c r="R66" s="1031"/>
      <c r="S66" s="1031"/>
      <c r="T66" s="1031"/>
      <c r="U66" s="1032"/>
      <c r="V66" s="1030" t="s">
        <v>400</v>
      </c>
      <c r="W66" s="1031"/>
      <c r="X66" s="1031"/>
      <c r="Y66" s="1031"/>
      <c r="Z66" s="1032"/>
      <c r="AA66" s="1030" t="s">
        <v>401</v>
      </c>
      <c r="AB66" s="1031"/>
      <c r="AC66" s="1031"/>
      <c r="AD66" s="1031"/>
      <c r="AE66" s="1032"/>
      <c r="AF66" s="1036" t="s">
        <v>402</v>
      </c>
      <c r="AG66" s="1037"/>
      <c r="AH66" s="1037"/>
      <c r="AI66" s="1037"/>
      <c r="AJ66" s="1038"/>
      <c r="AK66" s="1030" t="s">
        <v>403</v>
      </c>
      <c r="AL66" s="1025"/>
      <c r="AM66" s="1025"/>
      <c r="AN66" s="1025"/>
      <c r="AO66" s="1026"/>
      <c r="AP66" s="1030" t="s">
        <v>404</v>
      </c>
      <c r="AQ66" s="1031"/>
      <c r="AR66" s="1031"/>
      <c r="AS66" s="1031"/>
      <c r="AT66" s="1032"/>
      <c r="AU66" s="1030" t="s">
        <v>405</v>
      </c>
      <c r="AV66" s="1031"/>
      <c r="AW66" s="1031"/>
      <c r="AX66" s="1031"/>
      <c r="AY66" s="1032"/>
      <c r="AZ66" s="1030" t="s">
        <v>357</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552</v>
      </c>
      <c r="C68" s="1015"/>
      <c r="D68" s="1015"/>
      <c r="E68" s="1015"/>
      <c r="F68" s="1015"/>
      <c r="G68" s="1015"/>
      <c r="H68" s="1015"/>
      <c r="I68" s="1015"/>
      <c r="J68" s="1015"/>
      <c r="K68" s="1015"/>
      <c r="L68" s="1015"/>
      <c r="M68" s="1015"/>
      <c r="N68" s="1015"/>
      <c r="O68" s="1015"/>
      <c r="P68" s="1016"/>
      <c r="Q68" s="1017">
        <v>39</v>
      </c>
      <c r="R68" s="1011"/>
      <c r="S68" s="1011"/>
      <c r="T68" s="1011"/>
      <c r="U68" s="1011"/>
      <c r="V68" s="1011">
        <v>38</v>
      </c>
      <c r="W68" s="1011"/>
      <c r="X68" s="1011"/>
      <c r="Y68" s="1011"/>
      <c r="Z68" s="1011"/>
      <c r="AA68" s="1011">
        <v>1</v>
      </c>
      <c r="AB68" s="1011"/>
      <c r="AC68" s="1011"/>
      <c r="AD68" s="1011"/>
      <c r="AE68" s="1011"/>
      <c r="AF68" s="1011">
        <v>1</v>
      </c>
      <c r="AG68" s="1011"/>
      <c r="AH68" s="1011"/>
      <c r="AI68" s="1011"/>
      <c r="AJ68" s="1011"/>
      <c r="AK68" s="1011" t="s">
        <v>568</v>
      </c>
      <c r="AL68" s="1011"/>
      <c r="AM68" s="1011"/>
      <c r="AN68" s="1011"/>
      <c r="AO68" s="1011"/>
      <c r="AP68" s="1011">
        <v>80</v>
      </c>
      <c r="AQ68" s="1011"/>
      <c r="AR68" s="1011"/>
      <c r="AS68" s="1011"/>
      <c r="AT68" s="1011"/>
      <c r="AU68" s="1011">
        <v>40</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553</v>
      </c>
      <c r="C69" s="1004"/>
      <c r="D69" s="1004"/>
      <c r="E69" s="1004"/>
      <c r="F69" s="1004"/>
      <c r="G69" s="1004"/>
      <c r="H69" s="1004"/>
      <c r="I69" s="1004"/>
      <c r="J69" s="1004"/>
      <c r="K69" s="1004"/>
      <c r="L69" s="1004"/>
      <c r="M69" s="1004"/>
      <c r="N69" s="1004"/>
      <c r="O69" s="1004"/>
      <c r="P69" s="1005"/>
      <c r="Q69" s="1006">
        <v>188</v>
      </c>
      <c r="R69" s="1000"/>
      <c r="S69" s="1000"/>
      <c r="T69" s="1000"/>
      <c r="U69" s="1000"/>
      <c r="V69" s="1000">
        <v>181</v>
      </c>
      <c r="W69" s="1000"/>
      <c r="X69" s="1000"/>
      <c r="Y69" s="1000"/>
      <c r="Z69" s="1000"/>
      <c r="AA69" s="1000">
        <v>7</v>
      </c>
      <c r="AB69" s="1000"/>
      <c r="AC69" s="1000"/>
      <c r="AD69" s="1000"/>
      <c r="AE69" s="1000"/>
      <c r="AF69" s="1000">
        <v>7</v>
      </c>
      <c r="AG69" s="1000"/>
      <c r="AH69" s="1000"/>
      <c r="AI69" s="1000"/>
      <c r="AJ69" s="1000"/>
      <c r="AK69" s="1000" t="s">
        <v>568</v>
      </c>
      <c r="AL69" s="1000"/>
      <c r="AM69" s="1000"/>
      <c r="AN69" s="1000"/>
      <c r="AO69" s="1000"/>
      <c r="AP69" s="1000" t="s">
        <v>568</v>
      </c>
      <c r="AQ69" s="1000"/>
      <c r="AR69" s="1000"/>
      <c r="AS69" s="1000"/>
      <c r="AT69" s="1000"/>
      <c r="AU69" s="1000" t="s">
        <v>569</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554</v>
      </c>
      <c r="C70" s="1004"/>
      <c r="D70" s="1004"/>
      <c r="E70" s="1004"/>
      <c r="F70" s="1004"/>
      <c r="G70" s="1004"/>
      <c r="H70" s="1004"/>
      <c r="I70" s="1004"/>
      <c r="J70" s="1004"/>
      <c r="K70" s="1004"/>
      <c r="L70" s="1004"/>
      <c r="M70" s="1004"/>
      <c r="N70" s="1004"/>
      <c r="O70" s="1004"/>
      <c r="P70" s="1005"/>
      <c r="Q70" s="1006">
        <v>208949</v>
      </c>
      <c r="R70" s="1000"/>
      <c r="S70" s="1000"/>
      <c r="T70" s="1000"/>
      <c r="U70" s="1000"/>
      <c r="V70" s="1000">
        <v>200190</v>
      </c>
      <c r="W70" s="1000"/>
      <c r="X70" s="1000"/>
      <c r="Y70" s="1000"/>
      <c r="Z70" s="1000"/>
      <c r="AA70" s="1000">
        <v>8759</v>
      </c>
      <c r="AB70" s="1000"/>
      <c r="AC70" s="1000"/>
      <c r="AD70" s="1000"/>
      <c r="AE70" s="1000"/>
      <c r="AF70" s="1000">
        <v>8759</v>
      </c>
      <c r="AG70" s="1000"/>
      <c r="AH70" s="1000"/>
      <c r="AI70" s="1000"/>
      <c r="AJ70" s="1000"/>
      <c r="AK70" s="1000" t="s">
        <v>568</v>
      </c>
      <c r="AL70" s="1000"/>
      <c r="AM70" s="1000"/>
      <c r="AN70" s="1000"/>
      <c r="AO70" s="1000"/>
      <c r="AP70" s="1000" t="s">
        <v>568</v>
      </c>
      <c r="AQ70" s="1000"/>
      <c r="AR70" s="1000"/>
      <c r="AS70" s="1000"/>
      <c r="AT70" s="1000"/>
      <c r="AU70" s="1000" t="s">
        <v>568</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555</v>
      </c>
      <c r="C71" s="1004"/>
      <c r="D71" s="1004"/>
      <c r="E71" s="1004"/>
      <c r="F71" s="1004"/>
      <c r="G71" s="1004"/>
      <c r="H71" s="1004"/>
      <c r="I71" s="1004"/>
      <c r="J71" s="1004"/>
      <c r="K71" s="1004"/>
      <c r="L71" s="1004"/>
      <c r="M71" s="1004"/>
      <c r="N71" s="1004"/>
      <c r="O71" s="1004"/>
      <c r="P71" s="1005"/>
      <c r="Q71" s="1006">
        <v>181</v>
      </c>
      <c r="R71" s="1000"/>
      <c r="S71" s="1000"/>
      <c r="T71" s="1000"/>
      <c r="U71" s="1000"/>
      <c r="V71" s="1000">
        <v>108</v>
      </c>
      <c r="W71" s="1000"/>
      <c r="X71" s="1000"/>
      <c r="Y71" s="1000"/>
      <c r="Z71" s="1000"/>
      <c r="AA71" s="1000">
        <v>74</v>
      </c>
      <c r="AB71" s="1000"/>
      <c r="AC71" s="1000"/>
      <c r="AD71" s="1000"/>
      <c r="AE71" s="1000"/>
      <c r="AF71" s="1000">
        <v>74</v>
      </c>
      <c r="AG71" s="1000"/>
      <c r="AH71" s="1000"/>
      <c r="AI71" s="1000"/>
      <c r="AJ71" s="1000"/>
      <c r="AK71" s="1000" t="s">
        <v>568</v>
      </c>
      <c r="AL71" s="1000"/>
      <c r="AM71" s="1000"/>
      <c r="AN71" s="1000"/>
      <c r="AO71" s="1000"/>
      <c r="AP71" s="1000" t="s">
        <v>568</v>
      </c>
      <c r="AQ71" s="1000"/>
      <c r="AR71" s="1000"/>
      <c r="AS71" s="1000"/>
      <c r="AT71" s="1000"/>
      <c r="AU71" s="1000" t="s">
        <v>568</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556</v>
      </c>
      <c r="C72" s="1004"/>
      <c r="D72" s="1004"/>
      <c r="E72" s="1004"/>
      <c r="F72" s="1004"/>
      <c r="G72" s="1004"/>
      <c r="H72" s="1004"/>
      <c r="I72" s="1004"/>
      <c r="J72" s="1004"/>
      <c r="K72" s="1004"/>
      <c r="L72" s="1004"/>
      <c r="M72" s="1004"/>
      <c r="N72" s="1004"/>
      <c r="O72" s="1004"/>
      <c r="P72" s="1005"/>
      <c r="Q72" s="1006">
        <v>185</v>
      </c>
      <c r="R72" s="1000"/>
      <c r="S72" s="1000"/>
      <c r="T72" s="1000"/>
      <c r="U72" s="1000"/>
      <c r="V72" s="1000">
        <v>165</v>
      </c>
      <c r="W72" s="1000"/>
      <c r="X72" s="1000"/>
      <c r="Y72" s="1000"/>
      <c r="Z72" s="1000"/>
      <c r="AA72" s="1000">
        <v>20</v>
      </c>
      <c r="AB72" s="1000"/>
      <c r="AC72" s="1000"/>
      <c r="AD72" s="1000"/>
      <c r="AE72" s="1000"/>
      <c r="AF72" s="1000" t="s">
        <v>568</v>
      </c>
      <c r="AG72" s="1000"/>
      <c r="AH72" s="1000"/>
      <c r="AI72" s="1000"/>
      <c r="AJ72" s="1000"/>
      <c r="AK72" s="1000" t="s">
        <v>568</v>
      </c>
      <c r="AL72" s="1000"/>
      <c r="AM72" s="1000"/>
      <c r="AN72" s="1000"/>
      <c r="AO72" s="1000"/>
      <c r="AP72" s="1000" t="s">
        <v>568</v>
      </c>
      <c r="AQ72" s="1000"/>
      <c r="AR72" s="1000"/>
      <c r="AS72" s="1000"/>
      <c r="AT72" s="1000"/>
      <c r="AU72" s="1000" t="s">
        <v>568</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557</v>
      </c>
      <c r="C73" s="1004"/>
      <c r="D73" s="1004"/>
      <c r="E73" s="1004"/>
      <c r="F73" s="1004"/>
      <c r="G73" s="1004"/>
      <c r="H73" s="1004"/>
      <c r="I73" s="1004"/>
      <c r="J73" s="1004"/>
      <c r="K73" s="1004"/>
      <c r="L73" s="1004"/>
      <c r="M73" s="1004"/>
      <c r="N73" s="1004"/>
      <c r="O73" s="1004"/>
      <c r="P73" s="1005"/>
      <c r="Q73" s="1006">
        <v>9777</v>
      </c>
      <c r="R73" s="1000"/>
      <c r="S73" s="1000"/>
      <c r="T73" s="1000"/>
      <c r="U73" s="1000"/>
      <c r="V73" s="1000">
        <v>9407</v>
      </c>
      <c r="W73" s="1000"/>
      <c r="X73" s="1000"/>
      <c r="Y73" s="1000"/>
      <c r="Z73" s="1000"/>
      <c r="AA73" s="1000">
        <v>370</v>
      </c>
      <c r="AB73" s="1000"/>
      <c r="AC73" s="1000"/>
      <c r="AD73" s="1000"/>
      <c r="AE73" s="1000"/>
      <c r="AF73" s="1000">
        <v>317</v>
      </c>
      <c r="AG73" s="1000"/>
      <c r="AH73" s="1000"/>
      <c r="AI73" s="1000"/>
      <c r="AJ73" s="1000"/>
      <c r="AK73" s="1000" t="s">
        <v>568</v>
      </c>
      <c r="AL73" s="1000"/>
      <c r="AM73" s="1000"/>
      <c r="AN73" s="1000"/>
      <c r="AO73" s="1000"/>
      <c r="AP73" s="1000">
        <v>1056</v>
      </c>
      <c r="AQ73" s="1000"/>
      <c r="AR73" s="1000"/>
      <c r="AS73" s="1000"/>
      <c r="AT73" s="1000"/>
      <c r="AU73" s="1000">
        <v>190</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558</v>
      </c>
      <c r="C74" s="1004"/>
      <c r="D74" s="1004"/>
      <c r="E74" s="1004"/>
      <c r="F74" s="1004"/>
      <c r="G74" s="1004"/>
      <c r="H74" s="1004"/>
      <c r="I74" s="1004"/>
      <c r="J74" s="1004"/>
      <c r="K74" s="1004"/>
      <c r="L74" s="1004"/>
      <c r="M74" s="1004"/>
      <c r="N74" s="1004"/>
      <c r="O74" s="1004"/>
      <c r="P74" s="1005"/>
      <c r="Q74" s="1006">
        <v>3076</v>
      </c>
      <c r="R74" s="1000"/>
      <c r="S74" s="1000"/>
      <c r="T74" s="1000"/>
      <c r="U74" s="1000"/>
      <c r="V74" s="1000">
        <v>2851</v>
      </c>
      <c r="W74" s="1000"/>
      <c r="X74" s="1000"/>
      <c r="Y74" s="1000"/>
      <c r="Z74" s="1000"/>
      <c r="AA74" s="1000">
        <v>225</v>
      </c>
      <c r="AB74" s="1000"/>
      <c r="AC74" s="1000"/>
      <c r="AD74" s="1000"/>
      <c r="AE74" s="1000"/>
      <c r="AF74" s="1000">
        <v>216</v>
      </c>
      <c r="AG74" s="1000"/>
      <c r="AH74" s="1000"/>
      <c r="AI74" s="1000"/>
      <c r="AJ74" s="1000"/>
      <c r="AK74" s="1000" t="s">
        <v>568</v>
      </c>
      <c r="AL74" s="1000"/>
      <c r="AM74" s="1000"/>
      <c r="AN74" s="1000"/>
      <c r="AO74" s="1000"/>
      <c r="AP74" s="1000">
        <v>654</v>
      </c>
      <c r="AQ74" s="1000"/>
      <c r="AR74" s="1000"/>
      <c r="AS74" s="1000"/>
      <c r="AT74" s="1000"/>
      <c r="AU74" s="1000">
        <v>100</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t="s">
        <v>559</v>
      </c>
      <c r="C75" s="1004"/>
      <c r="D75" s="1004"/>
      <c r="E75" s="1004"/>
      <c r="F75" s="1004"/>
      <c r="G75" s="1004"/>
      <c r="H75" s="1004"/>
      <c r="I75" s="1004"/>
      <c r="J75" s="1004"/>
      <c r="K75" s="1004"/>
      <c r="L75" s="1004"/>
      <c r="M75" s="1004"/>
      <c r="N75" s="1004"/>
      <c r="O75" s="1004"/>
      <c r="P75" s="1005"/>
      <c r="Q75" s="1007">
        <v>9733</v>
      </c>
      <c r="R75" s="1008"/>
      <c r="S75" s="1008"/>
      <c r="T75" s="1008"/>
      <c r="U75" s="1009"/>
      <c r="V75" s="1010">
        <v>9133</v>
      </c>
      <c r="W75" s="1008"/>
      <c r="X75" s="1008"/>
      <c r="Y75" s="1008"/>
      <c r="Z75" s="1009"/>
      <c r="AA75" s="1010">
        <v>601</v>
      </c>
      <c r="AB75" s="1008"/>
      <c r="AC75" s="1008"/>
      <c r="AD75" s="1008"/>
      <c r="AE75" s="1009"/>
      <c r="AF75" s="1010">
        <v>601</v>
      </c>
      <c r="AG75" s="1008"/>
      <c r="AH75" s="1008"/>
      <c r="AI75" s="1008"/>
      <c r="AJ75" s="1009"/>
      <c r="AK75" s="1010">
        <v>4800</v>
      </c>
      <c r="AL75" s="1008"/>
      <c r="AM75" s="1008"/>
      <c r="AN75" s="1008"/>
      <c r="AO75" s="1009"/>
      <c r="AP75" s="1010" t="s">
        <v>568</v>
      </c>
      <c r="AQ75" s="1008"/>
      <c r="AR75" s="1008"/>
      <c r="AS75" s="1008"/>
      <c r="AT75" s="1009"/>
      <c r="AU75" s="1010" t="s">
        <v>570</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t="s">
        <v>560</v>
      </c>
      <c r="C76" s="1004"/>
      <c r="D76" s="1004"/>
      <c r="E76" s="1004"/>
      <c r="F76" s="1004"/>
      <c r="G76" s="1004"/>
      <c r="H76" s="1004"/>
      <c r="I76" s="1004"/>
      <c r="J76" s="1004"/>
      <c r="K76" s="1004"/>
      <c r="L76" s="1004"/>
      <c r="M76" s="1004"/>
      <c r="N76" s="1004"/>
      <c r="O76" s="1004"/>
      <c r="P76" s="1005"/>
      <c r="Q76" s="1007">
        <v>555</v>
      </c>
      <c r="R76" s="1008"/>
      <c r="S76" s="1008"/>
      <c r="T76" s="1008"/>
      <c r="U76" s="1009"/>
      <c r="V76" s="1010">
        <v>552</v>
      </c>
      <c r="W76" s="1008"/>
      <c r="X76" s="1008"/>
      <c r="Y76" s="1008"/>
      <c r="Z76" s="1009"/>
      <c r="AA76" s="1010">
        <v>3</v>
      </c>
      <c r="AB76" s="1008"/>
      <c r="AC76" s="1008"/>
      <c r="AD76" s="1008"/>
      <c r="AE76" s="1009"/>
      <c r="AF76" s="1010">
        <v>3</v>
      </c>
      <c r="AG76" s="1008"/>
      <c r="AH76" s="1008"/>
      <c r="AI76" s="1008"/>
      <c r="AJ76" s="1009"/>
      <c r="AK76" s="1010" t="s">
        <v>568</v>
      </c>
      <c r="AL76" s="1008"/>
      <c r="AM76" s="1008"/>
      <c r="AN76" s="1008"/>
      <c r="AO76" s="1009"/>
      <c r="AP76" s="1010" t="s">
        <v>568</v>
      </c>
      <c r="AQ76" s="1008"/>
      <c r="AR76" s="1008"/>
      <c r="AS76" s="1008"/>
      <c r="AT76" s="1009"/>
      <c r="AU76" s="1010" t="s">
        <v>568</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t="s">
        <v>561</v>
      </c>
      <c r="C77" s="1004"/>
      <c r="D77" s="1004"/>
      <c r="E77" s="1004"/>
      <c r="F77" s="1004"/>
      <c r="G77" s="1004"/>
      <c r="H77" s="1004"/>
      <c r="I77" s="1004"/>
      <c r="J77" s="1004"/>
      <c r="K77" s="1004"/>
      <c r="L77" s="1004"/>
      <c r="M77" s="1004"/>
      <c r="N77" s="1004"/>
      <c r="O77" s="1004"/>
      <c r="P77" s="1005"/>
      <c r="Q77" s="1007">
        <v>53</v>
      </c>
      <c r="R77" s="1008"/>
      <c r="S77" s="1008"/>
      <c r="T77" s="1008"/>
      <c r="U77" s="1009"/>
      <c r="V77" s="1010">
        <v>40</v>
      </c>
      <c r="W77" s="1008"/>
      <c r="X77" s="1008"/>
      <c r="Y77" s="1008"/>
      <c r="Z77" s="1009"/>
      <c r="AA77" s="1010">
        <v>13</v>
      </c>
      <c r="AB77" s="1008"/>
      <c r="AC77" s="1008"/>
      <c r="AD77" s="1008"/>
      <c r="AE77" s="1009"/>
      <c r="AF77" s="1010">
        <v>13</v>
      </c>
      <c r="AG77" s="1008"/>
      <c r="AH77" s="1008"/>
      <c r="AI77" s="1008"/>
      <c r="AJ77" s="1009"/>
      <c r="AK77" s="1010" t="s">
        <v>568</v>
      </c>
      <c r="AL77" s="1008"/>
      <c r="AM77" s="1008"/>
      <c r="AN77" s="1008"/>
      <c r="AO77" s="1009"/>
      <c r="AP77" s="1010" t="s">
        <v>568</v>
      </c>
      <c r="AQ77" s="1008"/>
      <c r="AR77" s="1008"/>
      <c r="AS77" s="1008"/>
      <c r="AT77" s="1009"/>
      <c r="AU77" s="1010" t="s">
        <v>568</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t="s">
        <v>562</v>
      </c>
      <c r="C78" s="1004"/>
      <c r="D78" s="1004"/>
      <c r="E78" s="1004"/>
      <c r="F78" s="1004"/>
      <c r="G78" s="1004"/>
      <c r="H78" s="1004"/>
      <c r="I78" s="1004"/>
      <c r="J78" s="1004"/>
      <c r="K78" s="1004"/>
      <c r="L78" s="1004"/>
      <c r="M78" s="1004"/>
      <c r="N78" s="1004"/>
      <c r="O78" s="1004"/>
      <c r="P78" s="1005"/>
      <c r="Q78" s="1006">
        <v>18</v>
      </c>
      <c r="R78" s="1000"/>
      <c r="S78" s="1000"/>
      <c r="T78" s="1000"/>
      <c r="U78" s="1000"/>
      <c r="V78" s="1000">
        <v>16</v>
      </c>
      <c r="W78" s="1000"/>
      <c r="X78" s="1000"/>
      <c r="Y78" s="1000"/>
      <c r="Z78" s="1000"/>
      <c r="AA78" s="1000">
        <v>2</v>
      </c>
      <c r="AB78" s="1000"/>
      <c r="AC78" s="1000"/>
      <c r="AD78" s="1000"/>
      <c r="AE78" s="1000"/>
      <c r="AF78" s="1000">
        <v>2</v>
      </c>
      <c r="AG78" s="1000"/>
      <c r="AH78" s="1000"/>
      <c r="AI78" s="1000"/>
      <c r="AJ78" s="1000"/>
      <c r="AK78" s="1000" t="s">
        <v>568</v>
      </c>
      <c r="AL78" s="1000"/>
      <c r="AM78" s="1000"/>
      <c r="AN78" s="1000"/>
      <c r="AO78" s="1000"/>
      <c r="AP78" s="1000" t="s">
        <v>568</v>
      </c>
      <c r="AQ78" s="1000"/>
      <c r="AR78" s="1000"/>
      <c r="AS78" s="1000"/>
      <c r="AT78" s="1000"/>
      <c r="AU78" s="1000" t="s">
        <v>568</v>
      </c>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t="s">
        <v>563</v>
      </c>
      <c r="C79" s="1004"/>
      <c r="D79" s="1004"/>
      <c r="E79" s="1004"/>
      <c r="F79" s="1004"/>
      <c r="G79" s="1004"/>
      <c r="H79" s="1004"/>
      <c r="I79" s="1004"/>
      <c r="J79" s="1004"/>
      <c r="K79" s="1004"/>
      <c r="L79" s="1004"/>
      <c r="M79" s="1004"/>
      <c r="N79" s="1004"/>
      <c r="O79" s="1004"/>
      <c r="P79" s="1005"/>
      <c r="Q79" s="1006">
        <v>1</v>
      </c>
      <c r="R79" s="1000"/>
      <c r="S79" s="1000"/>
      <c r="T79" s="1000"/>
      <c r="U79" s="1000"/>
      <c r="V79" s="1000">
        <v>0</v>
      </c>
      <c r="W79" s="1000"/>
      <c r="X79" s="1000"/>
      <c r="Y79" s="1000"/>
      <c r="Z79" s="1000"/>
      <c r="AA79" s="1000">
        <v>0</v>
      </c>
      <c r="AB79" s="1000"/>
      <c r="AC79" s="1000"/>
      <c r="AD79" s="1000"/>
      <c r="AE79" s="1000"/>
      <c r="AF79" s="1000">
        <v>0</v>
      </c>
      <c r="AG79" s="1000"/>
      <c r="AH79" s="1000"/>
      <c r="AI79" s="1000"/>
      <c r="AJ79" s="1000"/>
      <c r="AK79" s="1000" t="s">
        <v>568</v>
      </c>
      <c r="AL79" s="1000"/>
      <c r="AM79" s="1000"/>
      <c r="AN79" s="1000"/>
      <c r="AO79" s="1000"/>
      <c r="AP79" s="1000" t="s">
        <v>568</v>
      </c>
      <c r="AQ79" s="1000"/>
      <c r="AR79" s="1000"/>
      <c r="AS79" s="1000"/>
      <c r="AT79" s="1000"/>
      <c r="AU79" s="1000" t="s">
        <v>568</v>
      </c>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t="s">
        <v>564</v>
      </c>
      <c r="C80" s="1004"/>
      <c r="D80" s="1004"/>
      <c r="E80" s="1004"/>
      <c r="F80" s="1004"/>
      <c r="G80" s="1004"/>
      <c r="H80" s="1004"/>
      <c r="I80" s="1004"/>
      <c r="J80" s="1004"/>
      <c r="K80" s="1004"/>
      <c r="L80" s="1004"/>
      <c r="M80" s="1004"/>
      <c r="N80" s="1004"/>
      <c r="O80" s="1004"/>
      <c r="P80" s="1005"/>
      <c r="Q80" s="1006">
        <v>48</v>
      </c>
      <c r="R80" s="1000"/>
      <c r="S80" s="1000"/>
      <c r="T80" s="1000"/>
      <c r="U80" s="1000"/>
      <c r="V80" s="1000">
        <v>48</v>
      </c>
      <c r="W80" s="1000"/>
      <c r="X80" s="1000"/>
      <c r="Y80" s="1000"/>
      <c r="Z80" s="1000"/>
      <c r="AA80" s="1000" t="s">
        <v>568</v>
      </c>
      <c r="AB80" s="1000"/>
      <c r="AC80" s="1000"/>
      <c r="AD80" s="1000"/>
      <c r="AE80" s="1000"/>
      <c r="AF80" s="1000" t="s">
        <v>568</v>
      </c>
      <c r="AG80" s="1000"/>
      <c r="AH80" s="1000"/>
      <c r="AI80" s="1000"/>
      <c r="AJ80" s="1000"/>
      <c r="AK80" s="1000" t="s">
        <v>568</v>
      </c>
      <c r="AL80" s="1000"/>
      <c r="AM80" s="1000"/>
      <c r="AN80" s="1000"/>
      <c r="AO80" s="1000"/>
      <c r="AP80" s="1000" t="s">
        <v>568</v>
      </c>
      <c r="AQ80" s="1000"/>
      <c r="AR80" s="1000"/>
      <c r="AS80" s="1000"/>
      <c r="AT80" s="1000"/>
      <c r="AU80" s="1000" t="s">
        <v>568</v>
      </c>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370</v>
      </c>
      <c r="B88" s="973" t="s">
        <v>406</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9993</v>
      </c>
      <c r="AG88" s="988"/>
      <c r="AH88" s="988"/>
      <c r="AI88" s="988"/>
      <c r="AJ88" s="988"/>
      <c r="AK88" s="992"/>
      <c r="AL88" s="992"/>
      <c r="AM88" s="992"/>
      <c r="AN88" s="992"/>
      <c r="AO88" s="992"/>
      <c r="AP88" s="988">
        <v>1790</v>
      </c>
      <c r="AQ88" s="988"/>
      <c r="AR88" s="988"/>
      <c r="AS88" s="988"/>
      <c r="AT88" s="988"/>
      <c r="AU88" s="988">
        <v>330</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973" t="s">
        <v>407</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225</v>
      </c>
      <c r="CS102" s="980"/>
      <c r="CT102" s="980"/>
      <c r="CU102" s="980"/>
      <c r="CV102" s="981"/>
      <c r="CW102" s="979" t="s">
        <v>568</v>
      </c>
      <c r="CX102" s="980"/>
      <c r="CY102" s="980"/>
      <c r="CZ102" s="980"/>
      <c r="DA102" s="981"/>
      <c r="DB102" s="979" t="s">
        <v>568</v>
      </c>
      <c r="DC102" s="980"/>
      <c r="DD102" s="980"/>
      <c r="DE102" s="980"/>
      <c r="DF102" s="981"/>
      <c r="DG102" s="979" t="s">
        <v>568</v>
      </c>
      <c r="DH102" s="980"/>
      <c r="DI102" s="980"/>
      <c r="DJ102" s="980"/>
      <c r="DK102" s="981"/>
      <c r="DL102" s="979" t="s">
        <v>568</v>
      </c>
      <c r="DM102" s="980"/>
      <c r="DN102" s="980"/>
      <c r="DO102" s="980"/>
      <c r="DP102" s="981"/>
      <c r="DQ102" s="979" t="s">
        <v>568</v>
      </c>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408</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409</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410</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411</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412</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413</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414</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415</v>
      </c>
      <c r="AB109" s="923"/>
      <c r="AC109" s="923"/>
      <c r="AD109" s="923"/>
      <c r="AE109" s="924"/>
      <c r="AF109" s="925" t="s">
        <v>289</v>
      </c>
      <c r="AG109" s="923"/>
      <c r="AH109" s="923"/>
      <c r="AI109" s="923"/>
      <c r="AJ109" s="924"/>
      <c r="AK109" s="925" t="s">
        <v>288</v>
      </c>
      <c r="AL109" s="923"/>
      <c r="AM109" s="923"/>
      <c r="AN109" s="923"/>
      <c r="AO109" s="924"/>
      <c r="AP109" s="925" t="s">
        <v>416</v>
      </c>
      <c r="AQ109" s="923"/>
      <c r="AR109" s="923"/>
      <c r="AS109" s="923"/>
      <c r="AT109" s="954"/>
      <c r="AU109" s="922" t="s">
        <v>414</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415</v>
      </c>
      <c r="BR109" s="923"/>
      <c r="BS109" s="923"/>
      <c r="BT109" s="923"/>
      <c r="BU109" s="924"/>
      <c r="BV109" s="925" t="s">
        <v>289</v>
      </c>
      <c r="BW109" s="923"/>
      <c r="BX109" s="923"/>
      <c r="BY109" s="923"/>
      <c r="BZ109" s="924"/>
      <c r="CA109" s="925" t="s">
        <v>288</v>
      </c>
      <c r="CB109" s="923"/>
      <c r="CC109" s="923"/>
      <c r="CD109" s="923"/>
      <c r="CE109" s="924"/>
      <c r="CF109" s="961" t="s">
        <v>416</v>
      </c>
      <c r="CG109" s="961"/>
      <c r="CH109" s="961"/>
      <c r="CI109" s="961"/>
      <c r="CJ109" s="961"/>
      <c r="CK109" s="925" t="s">
        <v>417</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415</v>
      </c>
      <c r="DH109" s="923"/>
      <c r="DI109" s="923"/>
      <c r="DJ109" s="923"/>
      <c r="DK109" s="924"/>
      <c r="DL109" s="925" t="s">
        <v>289</v>
      </c>
      <c r="DM109" s="923"/>
      <c r="DN109" s="923"/>
      <c r="DO109" s="923"/>
      <c r="DP109" s="924"/>
      <c r="DQ109" s="925" t="s">
        <v>288</v>
      </c>
      <c r="DR109" s="923"/>
      <c r="DS109" s="923"/>
      <c r="DT109" s="923"/>
      <c r="DU109" s="924"/>
      <c r="DV109" s="925" t="s">
        <v>416</v>
      </c>
      <c r="DW109" s="923"/>
      <c r="DX109" s="923"/>
      <c r="DY109" s="923"/>
      <c r="DZ109" s="954"/>
    </row>
    <row r="110" spans="1:131" s="199" customFormat="1" ht="26.25" customHeight="1">
      <c r="A110" s="825" t="s">
        <v>418</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2522909</v>
      </c>
      <c r="AB110" s="916"/>
      <c r="AC110" s="916"/>
      <c r="AD110" s="916"/>
      <c r="AE110" s="917"/>
      <c r="AF110" s="918">
        <v>2424671</v>
      </c>
      <c r="AG110" s="916"/>
      <c r="AH110" s="916"/>
      <c r="AI110" s="916"/>
      <c r="AJ110" s="917"/>
      <c r="AK110" s="918">
        <v>2406073</v>
      </c>
      <c r="AL110" s="916"/>
      <c r="AM110" s="916"/>
      <c r="AN110" s="916"/>
      <c r="AO110" s="917"/>
      <c r="AP110" s="919">
        <v>30.2</v>
      </c>
      <c r="AQ110" s="920"/>
      <c r="AR110" s="920"/>
      <c r="AS110" s="920"/>
      <c r="AT110" s="921"/>
      <c r="AU110" s="955" t="s">
        <v>62</v>
      </c>
      <c r="AV110" s="956"/>
      <c r="AW110" s="956"/>
      <c r="AX110" s="956"/>
      <c r="AY110" s="956"/>
      <c r="AZ110" s="881" t="s">
        <v>419</v>
      </c>
      <c r="BA110" s="826"/>
      <c r="BB110" s="826"/>
      <c r="BC110" s="826"/>
      <c r="BD110" s="826"/>
      <c r="BE110" s="826"/>
      <c r="BF110" s="826"/>
      <c r="BG110" s="826"/>
      <c r="BH110" s="826"/>
      <c r="BI110" s="826"/>
      <c r="BJ110" s="826"/>
      <c r="BK110" s="826"/>
      <c r="BL110" s="826"/>
      <c r="BM110" s="826"/>
      <c r="BN110" s="826"/>
      <c r="BO110" s="826"/>
      <c r="BP110" s="827"/>
      <c r="BQ110" s="882">
        <v>20969898</v>
      </c>
      <c r="BR110" s="863"/>
      <c r="BS110" s="863"/>
      <c r="BT110" s="863"/>
      <c r="BU110" s="863"/>
      <c r="BV110" s="863">
        <v>21784113</v>
      </c>
      <c r="BW110" s="863"/>
      <c r="BX110" s="863"/>
      <c r="BY110" s="863"/>
      <c r="BZ110" s="863"/>
      <c r="CA110" s="863">
        <v>21865287</v>
      </c>
      <c r="CB110" s="863"/>
      <c r="CC110" s="863"/>
      <c r="CD110" s="863"/>
      <c r="CE110" s="863"/>
      <c r="CF110" s="887">
        <v>274.7</v>
      </c>
      <c r="CG110" s="888"/>
      <c r="CH110" s="888"/>
      <c r="CI110" s="888"/>
      <c r="CJ110" s="888"/>
      <c r="CK110" s="951" t="s">
        <v>420</v>
      </c>
      <c r="CL110" s="837"/>
      <c r="CM110" s="912" t="s">
        <v>421</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113</v>
      </c>
      <c r="DH110" s="863"/>
      <c r="DI110" s="863"/>
      <c r="DJ110" s="863"/>
      <c r="DK110" s="863"/>
      <c r="DL110" s="863" t="s">
        <v>113</v>
      </c>
      <c r="DM110" s="863"/>
      <c r="DN110" s="863"/>
      <c r="DO110" s="863"/>
      <c r="DP110" s="863"/>
      <c r="DQ110" s="863" t="s">
        <v>113</v>
      </c>
      <c r="DR110" s="863"/>
      <c r="DS110" s="863"/>
      <c r="DT110" s="863"/>
      <c r="DU110" s="863"/>
      <c r="DV110" s="864" t="s">
        <v>113</v>
      </c>
      <c r="DW110" s="864"/>
      <c r="DX110" s="864"/>
      <c r="DY110" s="864"/>
      <c r="DZ110" s="865"/>
    </row>
    <row r="111" spans="1:131" s="199" customFormat="1" ht="26.25" customHeight="1">
      <c r="A111" s="792" t="s">
        <v>422</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113</v>
      </c>
      <c r="AB111" s="944"/>
      <c r="AC111" s="944"/>
      <c r="AD111" s="944"/>
      <c r="AE111" s="945"/>
      <c r="AF111" s="946" t="s">
        <v>113</v>
      </c>
      <c r="AG111" s="944"/>
      <c r="AH111" s="944"/>
      <c r="AI111" s="944"/>
      <c r="AJ111" s="945"/>
      <c r="AK111" s="946" t="s">
        <v>113</v>
      </c>
      <c r="AL111" s="944"/>
      <c r="AM111" s="944"/>
      <c r="AN111" s="944"/>
      <c r="AO111" s="945"/>
      <c r="AP111" s="947" t="s">
        <v>113</v>
      </c>
      <c r="AQ111" s="948"/>
      <c r="AR111" s="948"/>
      <c r="AS111" s="948"/>
      <c r="AT111" s="949"/>
      <c r="AU111" s="957"/>
      <c r="AV111" s="958"/>
      <c r="AW111" s="958"/>
      <c r="AX111" s="958"/>
      <c r="AY111" s="958"/>
      <c r="AZ111" s="833" t="s">
        <v>423</v>
      </c>
      <c r="BA111" s="768"/>
      <c r="BB111" s="768"/>
      <c r="BC111" s="768"/>
      <c r="BD111" s="768"/>
      <c r="BE111" s="768"/>
      <c r="BF111" s="768"/>
      <c r="BG111" s="768"/>
      <c r="BH111" s="768"/>
      <c r="BI111" s="768"/>
      <c r="BJ111" s="768"/>
      <c r="BK111" s="768"/>
      <c r="BL111" s="768"/>
      <c r="BM111" s="768"/>
      <c r="BN111" s="768"/>
      <c r="BO111" s="768"/>
      <c r="BP111" s="769"/>
      <c r="BQ111" s="834">
        <v>51081</v>
      </c>
      <c r="BR111" s="835"/>
      <c r="BS111" s="835"/>
      <c r="BT111" s="835"/>
      <c r="BU111" s="835"/>
      <c r="BV111" s="835">
        <v>47020</v>
      </c>
      <c r="BW111" s="835"/>
      <c r="BX111" s="835"/>
      <c r="BY111" s="835"/>
      <c r="BZ111" s="835"/>
      <c r="CA111" s="835">
        <v>42696</v>
      </c>
      <c r="CB111" s="835"/>
      <c r="CC111" s="835"/>
      <c r="CD111" s="835"/>
      <c r="CE111" s="835"/>
      <c r="CF111" s="896">
        <v>0.5</v>
      </c>
      <c r="CG111" s="897"/>
      <c r="CH111" s="897"/>
      <c r="CI111" s="897"/>
      <c r="CJ111" s="897"/>
      <c r="CK111" s="952"/>
      <c r="CL111" s="839"/>
      <c r="CM111" s="842" t="s">
        <v>424</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425</v>
      </c>
      <c r="DH111" s="835"/>
      <c r="DI111" s="835"/>
      <c r="DJ111" s="835"/>
      <c r="DK111" s="835"/>
      <c r="DL111" s="835" t="s">
        <v>425</v>
      </c>
      <c r="DM111" s="835"/>
      <c r="DN111" s="835"/>
      <c r="DO111" s="835"/>
      <c r="DP111" s="835"/>
      <c r="DQ111" s="835" t="s">
        <v>425</v>
      </c>
      <c r="DR111" s="835"/>
      <c r="DS111" s="835"/>
      <c r="DT111" s="835"/>
      <c r="DU111" s="835"/>
      <c r="DV111" s="812" t="s">
        <v>425</v>
      </c>
      <c r="DW111" s="812"/>
      <c r="DX111" s="812"/>
      <c r="DY111" s="812"/>
      <c r="DZ111" s="813"/>
    </row>
    <row r="112" spans="1:131" s="199" customFormat="1" ht="26.25" customHeight="1">
      <c r="A112" s="937" t="s">
        <v>426</v>
      </c>
      <c r="B112" s="938"/>
      <c r="C112" s="768" t="s">
        <v>427</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113</v>
      </c>
      <c r="AB112" s="798"/>
      <c r="AC112" s="798"/>
      <c r="AD112" s="798"/>
      <c r="AE112" s="799"/>
      <c r="AF112" s="800" t="s">
        <v>113</v>
      </c>
      <c r="AG112" s="798"/>
      <c r="AH112" s="798"/>
      <c r="AI112" s="798"/>
      <c r="AJ112" s="799"/>
      <c r="AK112" s="800" t="s">
        <v>113</v>
      </c>
      <c r="AL112" s="798"/>
      <c r="AM112" s="798"/>
      <c r="AN112" s="798"/>
      <c r="AO112" s="799"/>
      <c r="AP112" s="845" t="s">
        <v>113</v>
      </c>
      <c r="AQ112" s="846"/>
      <c r="AR112" s="846"/>
      <c r="AS112" s="846"/>
      <c r="AT112" s="847"/>
      <c r="AU112" s="957"/>
      <c r="AV112" s="958"/>
      <c r="AW112" s="958"/>
      <c r="AX112" s="958"/>
      <c r="AY112" s="958"/>
      <c r="AZ112" s="833" t="s">
        <v>428</v>
      </c>
      <c r="BA112" s="768"/>
      <c r="BB112" s="768"/>
      <c r="BC112" s="768"/>
      <c r="BD112" s="768"/>
      <c r="BE112" s="768"/>
      <c r="BF112" s="768"/>
      <c r="BG112" s="768"/>
      <c r="BH112" s="768"/>
      <c r="BI112" s="768"/>
      <c r="BJ112" s="768"/>
      <c r="BK112" s="768"/>
      <c r="BL112" s="768"/>
      <c r="BM112" s="768"/>
      <c r="BN112" s="768"/>
      <c r="BO112" s="768"/>
      <c r="BP112" s="769"/>
      <c r="BQ112" s="834">
        <v>2393949</v>
      </c>
      <c r="BR112" s="835"/>
      <c r="BS112" s="835"/>
      <c r="BT112" s="835"/>
      <c r="BU112" s="835"/>
      <c r="BV112" s="835">
        <v>2596432</v>
      </c>
      <c r="BW112" s="835"/>
      <c r="BX112" s="835"/>
      <c r="BY112" s="835"/>
      <c r="BZ112" s="835"/>
      <c r="CA112" s="835">
        <v>2548842</v>
      </c>
      <c r="CB112" s="835"/>
      <c r="CC112" s="835"/>
      <c r="CD112" s="835"/>
      <c r="CE112" s="835"/>
      <c r="CF112" s="896">
        <v>32</v>
      </c>
      <c r="CG112" s="897"/>
      <c r="CH112" s="897"/>
      <c r="CI112" s="897"/>
      <c r="CJ112" s="897"/>
      <c r="CK112" s="952"/>
      <c r="CL112" s="839"/>
      <c r="CM112" s="842" t="s">
        <v>429</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113</v>
      </c>
      <c r="DH112" s="835"/>
      <c r="DI112" s="835"/>
      <c r="DJ112" s="835"/>
      <c r="DK112" s="835"/>
      <c r="DL112" s="835" t="s">
        <v>113</v>
      </c>
      <c r="DM112" s="835"/>
      <c r="DN112" s="835"/>
      <c r="DO112" s="835"/>
      <c r="DP112" s="835"/>
      <c r="DQ112" s="835" t="s">
        <v>113</v>
      </c>
      <c r="DR112" s="835"/>
      <c r="DS112" s="835"/>
      <c r="DT112" s="835"/>
      <c r="DU112" s="835"/>
      <c r="DV112" s="812" t="s">
        <v>113</v>
      </c>
      <c r="DW112" s="812"/>
      <c r="DX112" s="812"/>
      <c r="DY112" s="812"/>
      <c r="DZ112" s="813"/>
    </row>
    <row r="113" spans="1:130" s="199" customFormat="1" ht="26.25" customHeight="1">
      <c r="A113" s="939"/>
      <c r="B113" s="940"/>
      <c r="C113" s="768" t="s">
        <v>430</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247482</v>
      </c>
      <c r="AB113" s="944"/>
      <c r="AC113" s="944"/>
      <c r="AD113" s="944"/>
      <c r="AE113" s="945"/>
      <c r="AF113" s="946">
        <v>224822</v>
      </c>
      <c r="AG113" s="944"/>
      <c r="AH113" s="944"/>
      <c r="AI113" s="944"/>
      <c r="AJ113" s="945"/>
      <c r="AK113" s="946">
        <v>196900</v>
      </c>
      <c r="AL113" s="944"/>
      <c r="AM113" s="944"/>
      <c r="AN113" s="944"/>
      <c r="AO113" s="945"/>
      <c r="AP113" s="947">
        <v>2.5</v>
      </c>
      <c r="AQ113" s="948"/>
      <c r="AR113" s="948"/>
      <c r="AS113" s="948"/>
      <c r="AT113" s="949"/>
      <c r="AU113" s="957"/>
      <c r="AV113" s="958"/>
      <c r="AW113" s="958"/>
      <c r="AX113" s="958"/>
      <c r="AY113" s="958"/>
      <c r="AZ113" s="833" t="s">
        <v>431</v>
      </c>
      <c r="BA113" s="768"/>
      <c r="BB113" s="768"/>
      <c r="BC113" s="768"/>
      <c r="BD113" s="768"/>
      <c r="BE113" s="768"/>
      <c r="BF113" s="768"/>
      <c r="BG113" s="768"/>
      <c r="BH113" s="768"/>
      <c r="BI113" s="768"/>
      <c r="BJ113" s="768"/>
      <c r="BK113" s="768"/>
      <c r="BL113" s="768"/>
      <c r="BM113" s="768"/>
      <c r="BN113" s="768"/>
      <c r="BO113" s="768"/>
      <c r="BP113" s="769"/>
      <c r="BQ113" s="834">
        <v>360946</v>
      </c>
      <c r="BR113" s="835"/>
      <c r="BS113" s="835"/>
      <c r="BT113" s="835"/>
      <c r="BU113" s="835"/>
      <c r="BV113" s="835">
        <v>322588</v>
      </c>
      <c r="BW113" s="835"/>
      <c r="BX113" s="835"/>
      <c r="BY113" s="835"/>
      <c r="BZ113" s="835"/>
      <c r="CA113" s="835">
        <v>329444</v>
      </c>
      <c r="CB113" s="835"/>
      <c r="CC113" s="835"/>
      <c r="CD113" s="835"/>
      <c r="CE113" s="835"/>
      <c r="CF113" s="896">
        <v>4.0999999999999996</v>
      </c>
      <c r="CG113" s="897"/>
      <c r="CH113" s="897"/>
      <c r="CI113" s="897"/>
      <c r="CJ113" s="897"/>
      <c r="CK113" s="952"/>
      <c r="CL113" s="839"/>
      <c r="CM113" s="842" t="s">
        <v>432</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v>33165</v>
      </c>
      <c r="DH113" s="798"/>
      <c r="DI113" s="798"/>
      <c r="DJ113" s="798"/>
      <c r="DK113" s="799"/>
      <c r="DL113" s="800">
        <v>30081</v>
      </c>
      <c r="DM113" s="798"/>
      <c r="DN113" s="798"/>
      <c r="DO113" s="798"/>
      <c r="DP113" s="799"/>
      <c r="DQ113" s="800">
        <v>26751</v>
      </c>
      <c r="DR113" s="798"/>
      <c r="DS113" s="798"/>
      <c r="DT113" s="798"/>
      <c r="DU113" s="799"/>
      <c r="DV113" s="845">
        <v>0.3</v>
      </c>
      <c r="DW113" s="846"/>
      <c r="DX113" s="846"/>
      <c r="DY113" s="846"/>
      <c r="DZ113" s="847"/>
    </row>
    <row r="114" spans="1:130" s="199" customFormat="1" ht="26.25" customHeight="1">
      <c r="A114" s="939"/>
      <c r="B114" s="940"/>
      <c r="C114" s="768" t="s">
        <v>433</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22590</v>
      </c>
      <c r="AB114" s="798"/>
      <c r="AC114" s="798"/>
      <c r="AD114" s="798"/>
      <c r="AE114" s="799"/>
      <c r="AF114" s="800">
        <v>23325</v>
      </c>
      <c r="AG114" s="798"/>
      <c r="AH114" s="798"/>
      <c r="AI114" s="798"/>
      <c r="AJ114" s="799"/>
      <c r="AK114" s="800">
        <v>23284</v>
      </c>
      <c r="AL114" s="798"/>
      <c r="AM114" s="798"/>
      <c r="AN114" s="798"/>
      <c r="AO114" s="799"/>
      <c r="AP114" s="845">
        <v>0.3</v>
      </c>
      <c r="AQ114" s="846"/>
      <c r="AR114" s="846"/>
      <c r="AS114" s="846"/>
      <c r="AT114" s="847"/>
      <c r="AU114" s="957"/>
      <c r="AV114" s="958"/>
      <c r="AW114" s="958"/>
      <c r="AX114" s="958"/>
      <c r="AY114" s="958"/>
      <c r="AZ114" s="833" t="s">
        <v>434</v>
      </c>
      <c r="BA114" s="768"/>
      <c r="BB114" s="768"/>
      <c r="BC114" s="768"/>
      <c r="BD114" s="768"/>
      <c r="BE114" s="768"/>
      <c r="BF114" s="768"/>
      <c r="BG114" s="768"/>
      <c r="BH114" s="768"/>
      <c r="BI114" s="768"/>
      <c r="BJ114" s="768"/>
      <c r="BK114" s="768"/>
      <c r="BL114" s="768"/>
      <c r="BM114" s="768"/>
      <c r="BN114" s="768"/>
      <c r="BO114" s="768"/>
      <c r="BP114" s="769"/>
      <c r="BQ114" s="834">
        <v>3519953</v>
      </c>
      <c r="BR114" s="835"/>
      <c r="BS114" s="835"/>
      <c r="BT114" s="835"/>
      <c r="BU114" s="835"/>
      <c r="BV114" s="835">
        <v>3278146</v>
      </c>
      <c r="BW114" s="835"/>
      <c r="BX114" s="835"/>
      <c r="BY114" s="835"/>
      <c r="BZ114" s="835"/>
      <c r="CA114" s="835">
        <v>3203767</v>
      </c>
      <c r="CB114" s="835"/>
      <c r="CC114" s="835"/>
      <c r="CD114" s="835"/>
      <c r="CE114" s="835"/>
      <c r="CF114" s="896">
        <v>40.200000000000003</v>
      </c>
      <c r="CG114" s="897"/>
      <c r="CH114" s="897"/>
      <c r="CI114" s="897"/>
      <c r="CJ114" s="897"/>
      <c r="CK114" s="952"/>
      <c r="CL114" s="839"/>
      <c r="CM114" s="842" t="s">
        <v>435</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113</v>
      </c>
      <c r="DH114" s="798"/>
      <c r="DI114" s="798"/>
      <c r="DJ114" s="798"/>
      <c r="DK114" s="799"/>
      <c r="DL114" s="800" t="s">
        <v>113</v>
      </c>
      <c r="DM114" s="798"/>
      <c r="DN114" s="798"/>
      <c r="DO114" s="798"/>
      <c r="DP114" s="799"/>
      <c r="DQ114" s="800" t="s">
        <v>113</v>
      </c>
      <c r="DR114" s="798"/>
      <c r="DS114" s="798"/>
      <c r="DT114" s="798"/>
      <c r="DU114" s="799"/>
      <c r="DV114" s="845" t="s">
        <v>113</v>
      </c>
      <c r="DW114" s="846"/>
      <c r="DX114" s="846"/>
      <c r="DY114" s="846"/>
      <c r="DZ114" s="847"/>
    </row>
    <row r="115" spans="1:130" s="199" customFormat="1" ht="26.25" customHeight="1">
      <c r="A115" s="939"/>
      <c r="B115" s="940"/>
      <c r="C115" s="768" t="s">
        <v>436</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5225</v>
      </c>
      <c r="AB115" s="944"/>
      <c r="AC115" s="944"/>
      <c r="AD115" s="944"/>
      <c r="AE115" s="945"/>
      <c r="AF115" s="946">
        <v>5225</v>
      </c>
      <c r="AG115" s="944"/>
      <c r="AH115" s="944"/>
      <c r="AI115" s="944"/>
      <c r="AJ115" s="945"/>
      <c r="AK115" s="946">
        <v>5225</v>
      </c>
      <c r="AL115" s="944"/>
      <c r="AM115" s="944"/>
      <c r="AN115" s="944"/>
      <c r="AO115" s="945"/>
      <c r="AP115" s="947">
        <v>0.1</v>
      </c>
      <c r="AQ115" s="948"/>
      <c r="AR115" s="948"/>
      <c r="AS115" s="948"/>
      <c r="AT115" s="949"/>
      <c r="AU115" s="957"/>
      <c r="AV115" s="958"/>
      <c r="AW115" s="958"/>
      <c r="AX115" s="958"/>
      <c r="AY115" s="958"/>
      <c r="AZ115" s="833" t="s">
        <v>437</v>
      </c>
      <c r="BA115" s="768"/>
      <c r="BB115" s="768"/>
      <c r="BC115" s="768"/>
      <c r="BD115" s="768"/>
      <c r="BE115" s="768"/>
      <c r="BF115" s="768"/>
      <c r="BG115" s="768"/>
      <c r="BH115" s="768"/>
      <c r="BI115" s="768"/>
      <c r="BJ115" s="768"/>
      <c r="BK115" s="768"/>
      <c r="BL115" s="768"/>
      <c r="BM115" s="768"/>
      <c r="BN115" s="768"/>
      <c r="BO115" s="768"/>
      <c r="BP115" s="769"/>
      <c r="BQ115" s="834">
        <v>357</v>
      </c>
      <c r="BR115" s="835"/>
      <c r="BS115" s="835"/>
      <c r="BT115" s="835"/>
      <c r="BU115" s="835"/>
      <c r="BV115" s="835">
        <v>327</v>
      </c>
      <c r="BW115" s="835"/>
      <c r="BX115" s="835"/>
      <c r="BY115" s="835"/>
      <c r="BZ115" s="835"/>
      <c r="CA115" s="835">
        <v>297</v>
      </c>
      <c r="CB115" s="835"/>
      <c r="CC115" s="835"/>
      <c r="CD115" s="835"/>
      <c r="CE115" s="835"/>
      <c r="CF115" s="896">
        <v>0</v>
      </c>
      <c r="CG115" s="897"/>
      <c r="CH115" s="897"/>
      <c r="CI115" s="897"/>
      <c r="CJ115" s="897"/>
      <c r="CK115" s="952"/>
      <c r="CL115" s="839"/>
      <c r="CM115" s="833" t="s">
        <v>438</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113</v>
      </c>
      <c r="DH115" s="798"/>
      <c r="DI115" s="798"/>
      <c r="DJ115" s="798"/>
      <c r="DK115" s="799"/>
      <c r="DL115" s="800" t="s">
        <v>113</v>
      </c>
      <c r="DM115" s="798"/>
      <c r="DN115" s="798"/>
      <c r="DO115" s="798"/>
      <c r="DP115" s="799"/>
      <c r="DQ115" s="800" t="s">
        <v>113</v>
      </c>
      <c r="DR115" s="798"/>
      <c r="DS115" s="798"/>
      <c r="DT115" s="798"/>
      <c r="DU115" s="799"/>
      <c r="DV115" s="845" t="s">
        <v>113</v>
      </c>
      <c r="DW115" s="846"/>
      <c r="DX115" s="846"/>
      <c r="DY115" s="846"/>
      <c r="DZ115" s="847"/>
    </row>
    <row r="116" spans="1:130" s="199" customFormat="1" ht="26.25" customHeight="1">
      <c r="A116" s="941"/>
      <c r="B116" s="942"/>
      <c r="C116" s="901" t="s">
        <v>439</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113</v>
      </c>
      <c r="AB116" s="798"/>
      <c r="AC116" s="798"/>
      <c r="AD116" s="798"/>
      <c r="AE116" s="799"/>
      <c r="AF116" s="800">
        <v>414</v>
      </c>
      <c r="AG116" s="798"/>
      <c r="AH116" s="798"/>
      <c r="AI116" s="798"/>
      <c r="AJ116" s="799"/>
      <c r="AK116" s="800">
        <v>106</v>
      </c>
      <c r="AL116" s="798"/>
      <c r="AM116" s="798"/>
      <c r="AN116" s="798"/>
      <c r="AO116" s="799"/>
      <c r="AP116" s="845">
        <v>0</v>
      </c>
      <c r="AQ116" s="846"/>
      <c r="AR116" s="846"/>
      <c r="AS116" s="846"/>
      <c r="AT116" s="847"/>
      <c r="AU116" s="957"/>
      <c r="AV116" s="958"/>
      <c r="AW116" s="958"/>
      <c r="AX116" s="958"/>
      <c r="AY116" s="958"/>
      <c r="AZ116" s="884" t="s">
        <v>440</v>
      </c>
      <c r="BA116" s="885"/>
      <c r="BB116" s="885"/>
      <c r="BC116" s="885"/>
      <c r="BD116" s="885"/>
      <c r="BE116" s="885"/>
      <c r="BF116" s="885"/>
      <c r="BG116" s="885"/>
      <c r="BH116" s="885"/>
      <c r="BI116" s="885"/>
      <c r="BJ116" s="885"/>
      <c r="BK116" s="885"/>
      <c r="BL116" s="885"/>
      <c r="BM116" s="885"/>
      <c r="BN116" s="885"/>
      <c r="BO116" s="885"/>
      <c r="BP116" s="886"/>
      <c r="BQ116" s="834" t="s">
        <v>113</v>
      </c>
      <c r="BR116" s="835"/>
      <c r="BS116" s="835"/>
      <c r="BT116" s="835"/>
      <c r="BU116" s="835"/>
      <c r="BV116" s="835" t="s">
        <v>113</v>
      </c>
      <c r="BW116" s="835"/>
      <c r="BX116" s="835"/>
      <c r="BY116" s="835"/>
      <c r="BZ116" s="835"/>
      <c r="CA116" s="835" t="s">
        <v>113</v>
      </c>
      <c r="CB116" s="835"/>
      <c r="CC116" s="835"/>
      <c r="CD116" s="835"/>
      <c r="CE116" s="835"/>
      <c r="CF116" s="896" t="s">
        <v>113</v>
      </c>
      <c r="CG116" s="897"/>
      <c r="CH116" s="897"/>
      <c r="CI116" s="897"/>
      <c r="CJ116" s="897"/>
      <c r="CK116" s="952"/>
      <c r="CL116" s="839"/>
      <c r="CM116" s="842" t="s">
        <v>441</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113</v>
      </c>
      <c r="DH116" s="798"/>
      <c r="DI116" s="798"/>
      <c r="DJ116" s="798"/>
      <c r="DK116" s="799"/>
      <c r="DL116" s="800" t="s">
        <v>113</v>
      </c>
      <c r="DM116" s="798"/>
      <c r="DN116" s="798"/>
      <c r="DO116" s="798"/>
      <c r="DP116" s="799"/>
      <c r="DQ116" s="800" t="s">
        <v>113</v>
      </c>
      <c r="DR116" s="798"/>
      <c r="DS116" s="798"/>
      <c r="DT116" s="798"/>
      <c r="DU116" s="799"/>
      <c r="DV116" s="845" t="s">
        <v>113</v>
      </c>
      <c r="DW116" s="846"/>
      <c r="DX116" s="846"/>
      <c r="DY116" s="846"/>
      <c r="DZ116" s="847"/>
    </row>
    <row r="117" spans="1:130" s="199" customFormat="1" ht="26.25" customHeight="1">
      <c r="A117" s="922" t="s">
        <v>172</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442</v>
      </c>
      <c r="Z117" s="924"/>
      <c r="AA117" s="929">
        <v>2798206</v>
      </c>
      <c r="AB117" s="930"/>
      <c r="AC117" s="930"/>
      <c r="AD117" s="930"/>
      <c r="AE117" s="931"/>
      <c r="AF117" s="932">
        <v>2678457</v>
      </c>
      <c r="AG117" s="930"/>
      <c r="AH117" s="930"/>
      <c r="AI117" s="930"/>
      <c r="AJ117" s="931"/>
      <c r="AK117" s="932">
        <v>2631588</v>
      </c>
      <c r="AL117" s="930"/>
      <c r="AM117" s="930"/>
      <c r="AN117" s="930"/>
      <c r="AO117" s="931"/>
      <c r="AP117" s="933"/>
      <c r="AQ117" s="934"/>
      <c r="AR117" s="934"/>
      <c r="AS117" s="934"/>
      <c r="AT117" s="935"/>
      <c r="AU117" s="957"/>
      <c r="AV117" s="958"/>
      <c r="AW117" s="958"/>
      <c r="AX117" s="958"/>
      <c r="AY117" s="958"/>
      <c r="AZ117" s="884" t="s">
        <v>443</v>
      </c>
      <c r="BA117" s="885"/>
      <c r="BB117" s="885"/>
      <c r="BC117" s="885"/>
      <c r="BD117" s="885"/>
      <c r="BE117" s="885"/>
      <c r="BF117" s="885"/>
      <c r="BG117" s="885"/>
      <c r="BH117" s="885"/>
      <c r="BI117" s="885"/>
      <c r="BJ117" s="885"/>
      <c r="BK117" s="885"/>
      <c r="BL117" s="885"/>
      <c r="BM117" s="885"/>
      <c r="BN117" s="885"/>
      <c r="BO117" s="885"/>
      <c r="BP117" s="886"/>
      <c r="BQ117" s="834" t="s">
        <v>372</v>
      </c>
      <c r="BR117" s="835"/>
      <c r="BS117" s="835"/>
      <c r="BT117" s="835"/>
      <c r="BU117" s="835"/>
      <c r="BV117" s="835" t="s">
        <v>372</v>
      </c>
      <c r="BW117" s="835"/>
      <c r="BX117" s="835"/>
      <c r="BY117" s="835"/>
      <c r="BZ117" s="835"/>
      <c r="CA117" s="835" t="s">
        <v>372</v>
      </c>
      <c r="CB117" s="835"/>
      <c r="CC117" s="835"/>
      <c r="CD117" s="835"/>
      <c r="CE117" s="835"/>
      <c r="CF117" s="896" t="s">
        <v>372</v>
      </c>
      <c r="CG117" s="897"/>
      <c r="CH117" s="897"/>
      <c r="CI117" s="897"/>
      <c r="CJ117" s="897"/>
      <c r="CK117" s="952"/>
      <c r="CL117" s="839"/>
      <c r="CM117" s="842" t="s">
        <v>444</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372</v>
      </c>
      <c r="DH117" s="798"/>
      <c r="DI117" s="798"/>
      <c r="DJ117" s="798"/>
      <c r="DK117" s="799"/>
      <c r="DL117" s="800" t="s">
        <v>372</v>
      </c>
      <c r="DM117" s="798"/>
      <c r="DN117" s="798"/>
      <c r="DO117" s="798"/>
      <c r="DP117" s="799"/>
      <c r="DQ117" s="800" t="s">
        <v>372</v>
      </c>
      <c r="DR117" s="798"/>
      <c r="DS117" s="798"/>
      <c r="DT117" s="798"/>
      <c r="DU117" s="799"/>
      <c r="DV117" s="845" t="s">
        <v>372</v>
      </c>
      <c r="DW117" s="846"/>
      <c r="DX117" s="846"/>
      <c r="DY117" s="846"/>
      <c r="DZ117" s="847"/>
    </row>
    <row r="118" spans="1:130" s="199" customFormat="1" ht="26.25" customHeight="1">
      <c r="A118" s="922" t="s">
        <v>417</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415</v>
      </c>
      <c r="AB118" s="923"/>
      <c r="AC118" s="923"/>
      <c r="AD118" s="923"/>
      <c r="AE118" s="924"/>
      <c r="AF118" s="925" t="s">
        <v>289</v>
      </c>
      <c r="AG118" s="923"/>
      <c r="AH118" s="923"/>
      <c r="AI118" s="923"/>
      <c r="AJ118" s="924"/>
      <c r="AK118" s="925" t="s">
        <v>288</v>
      </c>
      <c r="AL118" s="923"/>
      <c r="AM118" s="923"/>
      <c r="AN118" s="923"/>
      <c r="AO118" s="924"/>
      <c r="AP118" s="926" t="s">
        <v>416</v>
      </c>
      <c r="AQ118" s="927"/>
      <c r="AR118" s="927"/>
      <c r="AS118" s="927"/>
      <c r="AT118" s="928"/>
      <c r="AU118" s="957"/>
      <c r="AV118" s="958"/>
      <c r="AW118" s="958"/>
      <c r="AX118" s="958"/>
      <c r="AY118" s="958"/>
      <c r="AZ118" s="900" t="s">
        <v>445</v>
      </c>
      <c r="BA118" s="901"/>
      <c r="BB118" s="901"/>
      <c r="BC118" s="901"/>
      <c r="BD118" s="901"/>
      <c r="BE118" s="901"/>
      <c r="BF118" s="901"/>
      <c r="BG118" s="901"/>
      <c r="BH118" s="901"/>
      <c r="BI118" s="901"/>
      <c r="BJ118" s="901"/>
      <c r="BK118" s="901"/>
      <c r="BL118" s="901"/>
      <c r="BM118" s="901"/>
      <c r="BN118" s="901"/>
      <c r="BO118" s="901"/>
      <c r="BP118" s="902"/>
      <c r="BQ118" s="903" t="s">
        <v>113</v>
      </c>
      <c r="BR118" s="866"/>
      <c r="BS118" s="866"/>
      <c r="BT118" s="866"/>
      <c r="BU118" s="866"/>
      <c r="BV118" s="866" t="s">
        <v>113</v>
      </c>
      <c r="BW118" s="866"/>
      <c r="BX118" s="866"/>
      <c r="BY118" s="866"/>
      <c r="BZ118" s="866"/>
      <c r="CA118" s="866" t="s">
        <v>113</v>
      </c>
      <c r="CB118" s="866"/>
      <c r="CC118" s="866"/>
      <c r="CD118" s="866"/>
      <c r="CE118" s="866"/>
      <c r="CF118" s="896" t="s">
        <v>113</v>
      </c>
      <c r="CG118" s="897"/>
      <c r="CH118" s="897"/>
      <c r="CI118" s="897"/>
      <c r="CJ118" s="897"/>
      <c r="CK118" s="952"/>
      <c r="CL118" s="839"/>
      <c r="CM118" s="842" t="s">
        <v>446</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113</v>
      </c>
      <c r="DH118" s="798"/>
      <c r="DI118" s="798"/>
      <c r="DJ118" s="798"/>
      <c r="DK118" s="799"/>
      <c r="DL118" s="800" t="s">
        <v>113</v>
      </c>
      <c r="DM118" s="798"/>
      <c r="DN118" s="798"/>
      <c r="DO118" s="798"/>
      <c r="DP118" s="799"/>
      <c r="DQ118" s="800" t="s">
        <v>113</v>
      </c>
      <c r="DR118" s="798"/>
      <c r="DS118" s="798"/>
      <c r="DT118" s="798"/>
      <c r="DU118" s="799"/>
      <c r="DV118" s="845" t="s">
        <v>113</v>
      </c>
      <c r="DW118" s="846"/>
      <c r="DX118" s="846"/>
      <c r="DY118" s="846"/>
      <c r="DZ118" s="847"/>
    </row>
    <row r="119" spans="1:130" s="199" customFormat="1" ht="26.25" customHeight="1">
      <c r="A119" s="836" t="s">
        <v>420</v>
      </c>
      <c r="B119" s="837"/>
      <c r="C119" s="912" t="s">
        <v>421</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113</v>
      </c>
      <c r="AB119" s="916"/>
      <c r="AC119" s="916"/>
      <c r="AD119" s="916"/>
      <c r="AE119" s="917"/>
      <c r="AF119" s="918" t="s">
        <v>113</v>
      </c>
      <c r="AG119" s="916"/>
      <c r="AH119" s="916"/>
      <c r="AI119" s="916"/>
      <c r="AJ119" s="917"/>
      <c r="AK119" s="918" t="s">
        <v>113</v>
      </c>
      <c r="AL119" s="916"/>
      <c r="AM119" s="916"/>
      <c r="AN119" s="916"/>
      <c r="AO119" s="917"/>
      <c r="AP119" s="919" t="s">
        <v>113</v>
      </c>
      <c r="AQ119" s="920"/>
      <c r="AR119" s="920"/>
      <c r="AS119" s="920"/>
      <c r="AT119" s="921"/>
      <c r="AU119" s="959"/>
      <c r="AV119" s="960"/>
      <c r="AW119" s="960"/>
      <c r="AX119" s="960"/>
      <c r="AY119" s="960"/>
      <c r="AZ119" s="230" t="s">
        <v>172</v>
      </c>
      <c r="BA119" s="230"/>
      <c r="BB119" s="230"/>
      <c r="BC119" s="230"/>
      <c r="BD119" s="230"/>
      <c r="BE119" s="230"/>
      <c r="BF119" s="230"/>
      <c r="BG119" s="230"/>
      <c r="BH119" s="230"/>
      <c r="BI119" s="230"/>
      <c r="BJ119" s="230"/>
      <c r="BK119" s="230"/>
      <c r="BL119" s="230"/>
      <c r="BM119" s="230"/>
      <c r="BN119" s="230"/>
      <c r="BO119" s="898" t="s">
        <v>447</v>
      </c>
      <c r="BP119" s="899"/>
      <c r="BQ119" s="903">
        <v>27296184</v>
      </c>
      <c r="BR119" s="866"/>
      <c r="BS119" s="866"/>
      <c r="BT119" s="866"/>
      <c r="BU119" s="866"/>
      <c r="BV119" s="866">
        <v>28028626</v>
      </c>
      <c r="BW119" s="866"/>
      <c r="BX119" s="866"/>
      <c r="BY119" s="866"/>
      <c r="BZ119" s="866"/>
      <c r="CA119" s="866">
        <v>27990333</v>
      </c>
      <c r="CB119" s="866"/>
      <c r="CC119" s="866"/>
      <c r="CD119" s="866"/>
      <c r="CE119" s="866"/>
      <c r="CF119" s="764"/>
      <c r="CG119" s="765"/>
      <c r="CH119" s="765"/>
      <c r="CI119" s="765"/>
      <c r="CJ119" s="855"/>
      <c r="CK119" s="953"/>
      <c r="CL119" s="841"/>
      <c r="CM119" s="859" t="s">
        <v>448</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17916</v>
      </c>
      <c r="DH119" s="781"/>
      <c r="DI119" s="781"/>
      <c r="DJ119" s="781"/>
      <c r="DK119" s="782"/>
      <c r="DL119" s="783">
        <v>16939</v>
      </c>
      <c r="DM119" s="781"/>
      <c r="DN119" s="781"/>
      <c r="DO119" s="781"/>
      <c r="DP119" s="782"/>
      <c r="DQ119" s="783">
        <v>15945</v>
      </c>
      <c r="DR119" s="781"/>
      <c r="DS119" s="781"/>
      <c r="DT119" s="781"/>
      <c r="DU119" s="782"/>
      <c r="DV119" s="869">
        <v>0.2</v>
      </c>
      <c r="DW119" s="870"/>
      <c r="DX119" s="870"/>
      <c r="DY119" s="870"/>
      <c r="DZ119" s="871"/>
    </row>
    <row r="120" spans="1:130" s="199" customFormat="1" ht="26.25" customHeight="1">
      <c r="A120" s="838"/>
      <c r="B120" s="839"/>
      <c r="C120" s="842" t="s">
        <v>424</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113</v>
      </c>
      <c r="AB120" s="798"/>
      <c r="AC120" s="798"/>
      <c r="AD120" s="798"/>
      <c r="AE120" s="799"/>
      <c r="AF120" s="800" t="s">
        <v>113</v>
      </c>
      <c r="AG120" s="798"/>
      <c r="AH120" s="798"/>
      <c r="AI120" s="798"/>
      <c r="AJ120" s="799"/>
      <c r="AK120" s="800" t="s">
        <v>113</v>
      </c>
      <c r="AL120" s="798"/>
      <c r="AM120" s="798"/>
      <c r="AN120" s="798"/>
      <c r="AO120" s="799"/>
      <c r="AP120" s="845" t="s">
        <v>113</v>
      </c>
      <c r="AQ120" s="846"/>
      <c r="AR120" s="846"/>
      <c r="AS120" s="846"/>
      <c r="AT120" s="847"/>
      <c r="AU120" s="904" t="s">
        <v>449</v>
      </c>
      <c r="AV120" s="905"/>
      <c r="AW120" s="905"/>
      <c r="AX120" s="905"/>
      <c r="AY120" s="906"/>
      <c r="AZ120" s="881" t="s">
        <v>450</v>
      </c>
      <c r="BA120" s="826"/>
      <c r="BB120" s="826"/>
      <c r="BC120" s="826"/>
      <c r="BD120" s="826"/>
      <c r="BE120" s="826"/>
      <c r="BF120" s="826"/>
      <c r="BG120" s="826"/>
      <c r="BH120" s="826"/>
      <c r="BI120" s="826"/>
      <c r="BJ120" s="826"/>
      <c r="BK120" s="826"/>
      <c r="BL120" s="826"/>
      <c r="BM120" s="826"/>
      <c r="BN120" s="826"/>
      <c r="BO120" s="826"/>
      <c r="BP120" s="827"/>
      <c r="BQ120" s="882">
        <v>7477127</v>
      </c>
      <c r="BR120" s="863"/>
      <c r="BS120" s="863"/>
      <c r="BT120" s="863"/>
      <c r="BU120" s="863"/>
      <c r="BV120" s="863">
        <v>7928698</v>
      </c>
      <c r="BW120" s="863"/>
      <c r="BX120" s="863"/>
      <c r="BY120" s="863"/>
      <c r="BZ120" s="863"/>
      <c r="CA120" s="863">
        <v>8470061</v>
      </c>
      <c r="CB120" s="863"/>
      <c r="CC120" s="863"/>
      <c r="CD120" s="863"/>
      <c r="CE120" s="863"/>
      <c r="CF120" s="887">
        <v>106.4</v>
      </c>
      <c r="CG120" s="888"/>
      <c r="CH120" s="888"/>
      <c r="CI120" s="888"/>
      <c r="CJ120" s="888"/>
      <c r="CK120" s="889" t="s">
        <v>451</v>
      </c>
      <c r="CL120" s="873"/>
      <c r="CM120" s="873"/>
      <c r="CN120" s="873"/>
      <c r="CO120" s="874"/>
      <c r="CP120" s="893" t="s">
        <v>389</v>
      </c>
      <c r="CQ120" s="894"/>
      <c r="CR120" s="894"/>
      <c r="CS120" s="894"/>
      <c r="CT120" s="894"/>
      <c r="CU120" s="894"/>
      <c r="CV120" s="894"/>
      <c r="CW120" s="894"/>
      <c r="CX120" s="894"/>
      <c r="CY120" s="894"/>
      <c r="CZ120" s="894"/>
      <c r="DA120" s="894"/>
      <c r="DB120" s="894"/>
      <c r="DC120" s="894"/>
      <c r="DD120" s="894"/>
      <c r="DE120" s="894"/>
      <c r="DF120" s="895"/>
      <c r="DG120" s="882">
        <v>859621</v>
      </c>
      <c r="DH120" s="863"/>
      <c r="DI120" s="863"/>
      <c r="DJ120" s="863"/>
      <c r="DK120" s="863"/>
      <c r="DL120" s="863">
        <v>1061480</v>
      </c>
      <c r="DM120" s="863"/>
      <c r="DN120" s="863"/>
      <c r="DO120" s="863"/>
      <c r="DP120" s="863"/>
      <c r="DQ120" s="863">
        <v>1112303</v>
      </c>
      <c r="DR120" s="863"/>
      <c r="DS120" s="863"/>
      <c r="DT120" s="863"/>
      <c r="DU120" s="863"/>
      <c r="DV120" s="864">
        <v>14</v>
      </c>
      <c r="DW120" s="864"/>
      <c r="DX120" s="864"/>
      <c r="DY120" s="864"/>
      <c r="DZ120" s="865"/>
    </row>
    <row r="121" spans="1:130" s="199" customFormat="1" ht="26.25" customHeight="1">
      <c r="A121" s="838"/>
      <c r="B121" s="839"/>
      <c r="C121" s="884" t="s">
        <v>452</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v>3926</v>
      </c>
      <c r="AB121" s="798"/>
      <c r="AC121" s="798"/>
      <c r="AD121" s="798"/>
      <c r="AE121" s="799"/>
      <c r="AF121" s="800">
        <v>3926</v>
      </c>
      <c r="AG121" s="798"/>
      <c r="AH121" s="798"/>
      <c r="AI121" s="798"/>
      <c r="AJ121" s="799"/>
      <c r="AK121" s="800">
        <v>3926</v>
      </c>
      <c r="AL121" s="798"/>
      <c r="AM121" s="798"/>
      <c r="AN121" s="798"/>
      <c r="AO121" s="799"/>
      <c r="AP121" s="845">
        <v>0</v>
      </c>
      <c r="AQ121" s="846"/>
      <c r="AR121" s="846"/>
      <c r="AS121" s="846"/>
      <c r="AT121" s="847"/>
      <c r="AU121" s="907"/>
      <c r="AV121" s="908"/>
      <c r="AW121" s="908"/>
      <c r="AX121" s="908"/>
      <c r="AY121" s="909"/>
      <c r="AZ121" s="833" t="s">
        <v>453</v>
      </c>
      <c r="BA121" s="768"/>
      <c r="BB121" s="768"/>
      <c r="BC121" s="768"/>
      <c r="BD121" s="768"/>
      <c r="BE121" s="768"/>
      <c r="BF121" s="768"/>
      <c r="BG121" s="768"/>
      <c r="BH121" s="768"/>
      <c r="BI121" s="768"/>
      <c r="BJ121" s="768"/>
      <c r="BK121" s="768"/>
      <c r="BL121" s="768"/>
      <c r="BM121" s="768"/>
      <c r="BN121" s="768"/>
      <c r="BO121" s="768"/>
      <c r="BP121" s="769"/>
      <c r="BQ121" s="834">
        <v>159324</v>
      </c>
      <c r="BR121" s="835"/>
      <c r="BS121" s="835"/>
      <c r="BT121" s="835"/>
      <c r="BU121" s="835"/>
      <c r="BV121" s="835">
        <v>135636</v>
      </c>
      <c r="BW121" s="835"/>
      <c r="BX121" s="835"/>
      <c r="BY121" s="835"/>
      <c r="BZ121" s="835"/>
      <c r="CA121" s="835">
        <v>111357</v>
      </c>
      <c r="CB121" s="835"/>
      <c r="CC121" s="835"/>
      <c r="CD121" s="835"/>
      <c r="CE121" s="835"/>
      <c r="CF121" s="896">
        <v>1.4</v>
      </c>
      <c r="CG121" s="897"/>
      <c r="CH121" s="897"/>
      <c r="CI121" s="897"/>
      <c r="CJ121" s="897"/>
      <c r="CK121" s="890"/>
      <c r="CL121" s="876"/>
      <c r="CM121" s="876"/>
      <c r="CN121" s="876"/>
      <c r="CO121" s="877"/>
      <c r="CP121" s="856" t="s">
        <v>391</v>
      </c>
      <c r="CQ121" s="857"/>
      <c r="CR121" s="857"/>
      <c r="CS121" s="857"/>
      <c r="CT121" s="857"/>
      <c r="CU121" s="857"/>
      <c r="CV121" s="857"/>
      <c r="CW121" s="857"/>
      <c r="CX121" s="857"/>
      <c r="CY121" s="857"/>
      <c r="CZ121" s="857"/>
      <c r="DA121" s="857"/>
      <c r="DB121" s="857"/>
      <c r="DC121" s="857"/>
      <c r="DD121" s="857"/>
      <c r="DE121" s="857"/>
      <c r="DF121" s="858"/>
      <c r="DG121" s="834">
        <v>905196</v>
      </c>
      <c r="DH121" s="835"/>
      <c r="DI121" s="835"/>
      <c r="DJ121" s="835"/>
      <c r="DK121" s="835"/>
      <c r="DL121" s="835">
        <v>844949</v>
      </c>
      <c r="DM121" s="835"/>
      <c r="DN121" s="835"/>
      <c r="DO121" s="835"/>
      <c r="DP121" s="835"/>
      <c r="DQ121" s="835">
        <v>788219</v>
      </c>
      <c r="DR121" s="835"/>
      <c r="DS121" s="835"/>
      <c r="DT121" s="835"/>
      <c r="DU121" s="835"/>
      <c r="DV121" s="812">
        <v>9.9</v>
      </c>
      <c r="DW121" s="812"/>
      <c r="DX121" s="812"/>
      <c r="DY121" s="812"/>
      <c r="DZ121" s="813"/>
    </row>
    <row r="122" spans="1:130" s="199" customFormat="1" ht="26.25" customHeight="1">
      <c r="A122" s="838"/>
      <c r="B122" s="839"/>
      <c r="C122" s="842" t="s">
        <v>435</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113</v>
      </c>
      <c r="AB122" s="798"/>
      <c r="AC122" s="798"/>
      <c r="AD122" s="798"/>
      <c r="AE122" s="799"/>
      <c r="AF122" s="800" t="s">
        <v>113</v>
      </c>
      <c r="AG122" s="798"/>
      <c r="AH122" s="798"/>
      <c r="AI122" s="798"/>
      <c r="AJ122" s="799"/>
      <c r="AK122" s="800" t="s">
        <v>113</v>
      </c>
      <c r="AL122" s="798"/>
      <c r="AM122" s="798"/>
      <c r="AN122" s="798"/>
      <c r="AO122" s="799"/>
      <c r="AP122" s="845" t="s">
        <v>113</v>
      </c>
      <c r="AQ122" s="846"/>
      <c r="AR122" s="846"/>
      <c r="AS122" s="846"/>
      <c r="AT122" s="847"/>
      <c r="AU122" s="907"/>
      <c r="AV122" s="908"/>
      <c r="AW122" s="908"/>
      <c r="AX122" s="908"/>
      <c r="AY122" s="909"/>
      <c r="AZ122" s="900" t="s">
        <v>454</v>
      </c>
      <c r="BA122" s="901"/>
      <c r="BB122" s="901"/>
      <c r="BC122" s="901"/>
      <c r="BD122" s="901"/>
      <c r="BE122" s="901"/>
      <c r="BF122" s="901"/>
      <c r="BG122" s="901"/>
      <c r="BH122" s="901"/>
      <c r="BI122" s="901"/>
      <c r="BJ122" s="901"/>
      <c r="BK122" s="901"/>
      <c r="BL122" s="901"/>
      <c r="BM122" s="901"/>
      <c r="BN122" s="901"/>
      <c r="BO122" s="901"/>
      <c r="BP122" s="902"/>
      <c r="BQ122" s="903">
        <v>18379085</v>
      </c>
      <c r="BR122" s="866"/>
      <c r="BS122" s="866"/>
      <c r="BT122" s="866"/>
      <c r="BU122" s="866"/>
      <c r="BV122" s="866">
        <v>18800981</v>
      </c>
      <c r="BW122" s="866"/>
      <c r="BX122" s="866"/>
      <c r="BY122" s="866"/>
      <c r="BZ122" s="866"/>
      <c r="CA122" s="866">
        <v>18651102</v>
      </c>
      <c r="CB122" s="866"/>
      <c r="CC122" s="866"/>
      <c r="CD122" s="866"/>
      <c r="CE122" s="866"/>
      <c r="CF122" s="867">
        <v>234.3</v>
      </c>
      <c r="CG122" s="868"/>
      <c r="CH122" s="868"/>
      <c r="CI122" s="868"/>
      <c r="CJ122" s="868"/>
      <c r="CK122" s="890"/>
      <c r="CL122" s="876"/>
      <c r="CM122" s="876"/>
      <c r="CN122" s="876"/>
      <c r="CO122" s="877"/>
      <c r="CP122" s="856" t="s">
        <v>386</v>
      </c>
      <c r="CQ122" s="857"/>
      <c r="CR122" s="857"/>
      <c r="CS122" s="857"/>
      <c r="CT122" s="857"/>
      <c r="CU122" s="857"/>
      <c r="CV122" s="857"/>
      <c r="CW122" s="857"/>
      <c r="CX122" s="857"/>
      <c r="CY122" s="857"/>
      <c r="CZ122" s="857"/>
      <c r="DA122" s="857"/>
      <c r="DB122" s="857"/>
      <c r="DC122" s="857"/>
      <c r="DD122" s="857"/>
      <c r="DE122" s="857"/>
      <c r="DF122" s="858"/>
      <c r="DG122" s="834">
        <v>610760</v>
      </c>
      <c r="DH122" s="835"/>
      <c r="DI122" s="835"/>
      <c r="DJ122" s="835"/>
      <c r="DK122" s="835"/>
      <c r="DL122" s="835">
        <v>644846</v>
      </c>
      <c r="DM122" s="835"/>
      <c r="DN122" s="835"/>
      <c r="DO122" s="835"/>
      <c r="DP122" s="835"/>
      <c r="DQ122" s="835">
        <v>556167</v>
      </c>
      <c r="DR122" s="835"/>
      <c r="DS122" s="835"/>
      <c r="DT122" s="835"/>
      <c r="DU122" s="835"/>
      <c r="DV122" s="812">
        <v>7</v>
      </c>
      <c r="DW122" s="812"/>
      <c r="DX122" s="812"/>
      <c r="DY122" s="812"/>
      <c r="DZ122" s="813"/>
    </row>
    <row r="123" spans="1:130" s="199" customFormat="1" ht="26.25" customHeight="1">
      <c r="A123" s="838"/>
      <c r="B123" s="839"/>
      <c r="C123" s="842" t="s">
        <v>441</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113</v>
      </c>
      <c r="AB123" s="798"/>
      <c r="AC123" s="798"/>
      <c r="AD123" s="798"/>
      <c r="AE123" s="799"/>
      <c r="AF123" s="800" t="s">
        <v>113</v>
      </c>
      <c r="AG123" s="798"/>
      <c r="AH123" s="798"/>
      <c r="AI123" s="798"/>
      <c r="AJ123" s="799"/>
      <c r="AK123" s="800" t="s">
        <v>113</v>
      </c>
      <c r="AL123" s="798"/>
      <c r="AM123" s="798"/>
      <c r="AN123" s="798"/>
      <c r="AO123" s="799"/>
      <c r="AP123" s="845" t="s">
        <v>113</v>
      </c>
      <c r="AQ123" s="846"/>
      <c r="AR123" s="846"/>
      <c r="AS123" s="846"/>
      <c r="AT123" s="847"/>
      <c r="AU123" s="910"/>
      <c r="AV123" s="911"/>
      <c r="AW123" s="911"/>
      <c r="AX123" s="911"/>
      <c r="AY123" s="911"/>
      <c r="AZ123" s="230" t="s">
        <v>172</v>
      </c>
      <c r="BA123" s="230"/>
      <c r="BB123" s="230"/>
      <c r="BC123" s="230"/>
      <c r="BD123" s="230"/>
      <c r="BE123" s="230"/>
      <c r="BF123" s="230"/>
      <c r="BG123" s="230"/>
      <c r="BH123" s="230"/>
      <c r="BI123" s="230"/>
      <c r="BJ123" s="230"/>
      <c r="BK123" s="230"/>
      <c r="BL123" s="230"/>
      <c r="BM123" s="230"/>
      <c r="BN123" s="230"/>
      <c r="BO123" s="898" t="s">
        <v>455</v>
      </c>
      <c r="BP123" s="899"/>
      <c r="BQ123" s="853">
        <v>26015536</v>
      </c>
      <c r="BR123" s="854"/>
      <c r="BS123" s="854"/>
      <c r="BT123" s="854"/>
      <c r="BU123" s="854"/>
      <c r="BV123" s="854">
        <v>26865315</v>
      </c>
      <c r="BW123" s="854"/>
      <c r="BX123" s="854"/>
      <c r="BY123" s="854"/>
      <c r="BZ123" s="854"/>
      <c r="CA123" s="854">
        <v>27232520</v>
      </c>
      <c r="CB123" s="854"/>
      <c r="CC123" s="854"/>
      <c r="CD123" s="854"/>
      <c r="CE123" s="854"/>
      <c r="CF123" s="764"/>
      <c r="CG123" s="765"/>
      <c r="CH123" s="765"/>
      <c r="CI123" s="765"/>
      <c r="CJ123" s="855"/>
      <c r="CK123" s="890"/>
      <c r="CL123" s="876"/>
      <c r="CM123" s="876"/>
      <c r="CN123" s="876"/>
      <c r="CO123" s="877"/>
      <c r="CP123" s="856" t="s">
        <v>392</v>
      </c>
      <c r="CQ123" s="857"/>
      <c r="CR123" s="857"/>
      <c r="CS123" s="857"/>
      <c r="CT123" s="857"/>
      <c r="CU123" s="857"/>
      <c r="CV123" s="857"/>
      <c r="CW123" s="857"/>
      <c r="CX123" s="857"/>
      <c r="CY123" s="857"/>
      <c r="CZ123" s="857"/>
      <c r="DA123" s="857"/>
      <c r="DB123" s="857"/>
      <c r="DC123" s="857"/>
      <c r="DD123" s="857"/>
      <c r="DE123" s="857"/>
      <c r="DF123" s="858"/>
      <c r="DG123" s="797">
        <v>18372</v>
      </c>
      <c r="DH123" s="798"/>
      <c r="DI123" s="798"/>
      <c r="DJ123" s="798"/>
      <c r="DK123" s="799"/>
      <c r="DL123" s="800">
        <v>45157</v>
      </c>
      <c r="DM123" s="798"/>
      <c r="DN123" s="798"/>
      <c r="DO123" s="798"/>
      <c r="DP123" s="799"/>
      <c r="DQ123" s="800">
        <v>92153</v>
      </c>
      <c r="DR123" s="798"/>
      <c r="DS123" s="798"/>
      <c r="DT123" s="798"/>
      <c r="DU123" s="799"/>
      <c r="DV123" s="845">
        <v>1.2</v>
      </c>
      <c r="DW123" s="846"/>
      <c r="DX123" s="846"/>
      <c r="DY123" s="846"/>
      <c r="DZ123" s="847"/>
    </row>
    <row r="124" spans="1:130" s="199" customFormat="1" ht="26.25" customHeight="1" thickBot="1">
      <c r="A124" s="838"/>
      <c r="B124" s="839"/>
      <c r="C124" s="842" t="s">
        <v>444</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113</v>
      </c>
      <c r="AB124" s="798"/>
      <c r="AC124" s="798"/>
      <c r="AD124" s="798"/>
      <c r="AE124" s="799"/>
      <c r="AF124" s="800" t="s">
        <v>113</v>
      </c>
      <c r="AG124" s="798"/>
      <c r="AH124" s="798"/>
      <c r="AI124" s="798"/>
      <c r="AJ124" s="799"/>
      <c r="AK124" s="800" t="s">
        <v>113</v>
      </c>
      <c r="AL124" s="798"/>
      <c r="AM124" s="798"/>
      <c r="AN124" s="798"/>
      <c r="AO124" s="799"/>
      <c r="AP124" s="845" t="s">
        <v>113</v>
      </c>
      <c r="AQ124" s="846"/>
      <c r="AR124" s="846"/>
      <c r="AS124" s="846"/>
      <c r="AT124" s="847"/>
      <c r="AU124" s="848" t="s">
        <v>456</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15.3</v>
      </c>
      <c r="BR124" s="852"/>
      <c r="BS124" s="852"/>
      <c r="BT124" s="852"/>
      <c r="BU124" s="852"/>
      <c r="BV124" s="852">
        <v>14</v>
      </c>
      <c r="BW124" s="852"/>
      <c r="BX124" s="852"/>
      <c r="BY124" s="852"/>
      <c r="BZ124" s="852"/>
      <c r="CA124" s="852">
        <v>9.5</v>
      </c>
      <c r="CB124" s="852"/>
      <c r="CC124" s="852"/>
      <c r="CD124" s="852"/>
      <c r="CE124" s="852"/>
      <c r="CF124" s="742"/>
      <c r="CG124" s="743"/>
      <c r="CH124" s="743"/>
      <c r="CI124" s="743"/>
      <c r="CJ124" s="883"/>
      <c r="CK124" s="891"/>
      <c r="CL124" s="891"/>
      <c r="CM124" s="891"/>
      <c r="CN124" s="891"/>
      <c r="CO124" s="892"/>
      <c r="CP124" s="856" t="s">
        <v>457</v>
      </c>
      <c r="CQ124" s="857"/>
      <c r="CR124" s="857"/>
      <c r="CS124" s="857"/>
      <c r="CT124" s="857"/>
      <c r="CU124" s="857"/>
      <c r="CV124" s="857"/>
      <c r="CW124" s="857"/>
      <c r="CX124" s="857"/>
      <c r="CY124" s="857"/>
      <c r="CZ124" s="857"/>
      <c r="DA124" s="857"/>
      <c r="DB124" s="857"/>
      <c r="DC124" s="857"/>
      <c r="DD124" s="857"/>
      <c r="DE124" s="857"/>
      <c r="DF124" s="858"/>
      <c r="DG124" s="780" t="s">
        <v>113</v>
      </c>
      <c r="DH124" s="781"/>
      <c r="DI124" s="781"/>
      <c r="DJ124" s="781"/>
      <c r="DK124" s="782"/>
      <c r="DL124" s="783" t="s">
        <v>113</v>
      </c>
      <c r="DM124" s="781"/>
      <c r="DN124" s="781"/>
      <c r="DO124" s="781"/>
      <c r="DP124" s="782"/>
      <c r="DQ124" s="783" t="s">
        <v>113</v>
      </c>
      <c r="DR124" s="781"/>
      <c r="DS124" s="781"/>
      <c r="DT124" s="781"/>
      <c r="DU124" s="782"/>
      <c r="DV124" s="869" t="s">
        <v>113</v>
      </c>
      <c r="DW124" s="870"/>
      <c r="DX124" s="870"/>
      <c r="DY124" s="870"/>
      <c r="DZ124" s="871"/>
    </row>
    <row r="125" spans="1:130" s="199" customFormat="1" ht="26.25" customHeight="1">
      <c r="A125" s="838"/>
      <c r="B125" s="839"/>
      <c r="C125" s="842" t="s">
        <v>446</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v>1299</v>
      </c>
      <c r="AB125" s="798"/>
      <c r="AC125" s="798"/>
      <c r="AD125" s="798"/>
      <c r="AE125" s="799"/>
      <c r="AF125" s="800">
        <v>1299</v>
      </c>
      <c r="AG125" s="798"/>
      <c r="AH125" s="798"/>
      <c r="AI125" s="798"/>
      <c r="AJ125" s="799"/>
      <c r="AK125" s="800">
        <v>1299</v>
      </c>
      <c r="AL125" s="798"/>
      <c r="AM125" s="798"/>
      <c r="AN125" s="798"/>
      <c r="AO125" s="799"/>
      <c r="AP125" s="845">
        <v>0</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458</v>
      </c>
      <c r="CL125" s="873"/>
      <c r="CM125" s="873"/>
      <c r="CN125" s="873"/>
      <c r="CO125" s="874"/>
      <c r="CP125" s="881" t="s">
        <v>459</v>
      </c>
      <c r="CQ125" s="826"/>
      <c r="CR125" s="826"/>
      <c r="CS125" s="826"/>
      <c r="CT125" s="826"/>
      <c r="CU125" s="826"/>
      <c r="CV125" s="826"/>
      <c r="CW125" s="826"/>
      <c r="CX125" s="826"/>
      <c r="CY125" s="826"/>
      <c r="CZ125" s="826"/>
      <c r="DA125" s="826"/>
      <c r="DB125" s="826"/>
      <c r="DC125" s="826"/>
      <c r="DD125" s="826"/>
      <c r="DE125" s="826"/>
      <c r="DF125" s="827"/>
      <c r="DG125" s="882" t="s">
        <v>113</v>
      </c>
      <c r="DH125" s="863"/>
      <c r="DI125" s="863"/>
      <c r="DJ125" s="863"/>
      <c r="DK125" s="863"/>
      <c r="DL125" s="863" t="s">
        <v>113</v>
      </c>
      <c r="DM125" s="863"/>
      <c r="DN125" s="863"/>
      <c r="DO125" s="863"/>
      <c r="DP125" s="863"/>
      <c r="DQ125" s="863" t="s">
        <v>113</v>
      </c>
      <c r="DR125" s="863"/>
      <c r="DS125" s="863"/>
      <c r="DT125" s="863"/>
      <c r="DU125" s="863"/>
      <c r="DV125" s="864" t="s">
        <v>113</v>
      </c>
      <c r="DW125" s="864"/>
      <c r="DX125" s="864"/>
      <c r="DY125" s="864"/>
      <c r="DZ125" s="865"/>
    </row>
    <row r="126" spans="1:130" s="199" customFormat="1" ht="26.25" customHeight="1" thickBot="1">
      <c r="A126" s="838"/>
      <c r="B126" s="839"/>
      <c r="C126" s="842" t="s">
        <v>448</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113</v>
      </c>
      <c r="AB126" s="798"/>
      <c r="AC126" s="798"/>
      <c r="AD126" s="798"/>
      <c r="AE126" s="799"/>
      <c r="AF126" s="800" t="s">
        <v>113</v>
      </c>
      <c r="AG126" s="798"/>
      <c r="AH126" s="798"/>
      <c r="AI126" s="798"/>
      <c r="AJ126" s="799"/>
      <c r="AK126" s="800" t="s">
        <v>113</v>
      </c>
      <c r="AL126" s="798"/>
      <c r="AM126" s="798"/>
      <c r="AN126" s="798"/>
      <c r="AO126" s="799"/>
      <c r="AP126" s="845" t="s">
        <v>113</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460</v>
      </c>
      <c r="CQ126" s="768"/>
      <c r="CR126" s="768"/>
      <c r="CS126" s="768"/>
      <c r="CT126" s="768"/>
      <c r="CU126" s="768"/>
      <c r="CV126" s="768"/>
      <c r="CW126" s="768"/>
      <c r="CX126" s="768"/>
      <c r="CY126" s="768"/>
      <c r="CZ126" s="768"/>
      <c r="DA126" s="768"/>
      <c r="DB126" s="768"/>
      <c r="DC126" s="768"/>
      <c r="DD126" s="768"/>
      <c r="DE126" s="768"/>
      <c r="DF126" s="769"/>
      <c r="DG126" s="834" t="s">
        <v>113</v>
      </c>
      <c r="DH126" s="835"/>
      <c r="DI126" s="835"/>
      <c r="DJ126" s="835"/>
      <c r="DK126" s="835"/>
      <c r="DL126" s="835" t="s">
        <v>113</v>
      </c>
      <c r="DM126" s="835"/>
      <c r="DN126" s="835"/>
      <c r="DO126" s="835"/>
      <c r="DP126" s="835"/>
      <c r="DQ126" s="835" t="s">
        <v>113</v>
      </c>
      <c r="DR126" s="835"/>
      <c r="DS126" s="835"/>
      <c r="DT126" s="835"/>
      <c r="DU126" s="835"/>
      <c r="DV126" s="812" t="s">
        <v>113</v>
      </c>
      <c r="DW126" s="812"/>
      <c r="DX126" s="812"/>
      <c r="DY126" s="812"/>
      <c r="DZ126" s="813"/>
    </row>
    <row r="127" spans="1:130" s="199" customFormat="1" ht="26.25" customHeight="1">
      <c r="A127" s="840"/>
      <c r="B127" s="841"/>
      <c r="C127" s="859" t="s">
        <v>461</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113</v>
      </c>
      <c r="AB127" s="798"/>
      <c r="AC127" s="798"/>
      <c r="AD127" s="798"/>
      <c r="AE127" s="799"/>
      <c r="AF127" s="800" t="s">
        <v>113</v>
      </c>
      <c r="AG127" s="798"/>
      <c r="AH127" s="798"/>
      <c r="AI127" s="798"/>
      <c r="AJ127" s="799"/>
      <c r="AK127" s="800" t="s">
        <v>113</v>
      </c>
      <c r="AL127" s="798"/>
      <c r="AM127" s="798"/>
      <c r="AN127" s="798"/>
      <c r="AO127" s="799"/>
      <c r="AP127" s="845" t="s">
        <v>113</v>
      </c>
      <c r="AQ127" s="846"/>
      <c r="AR127" s="846"/>
      <c r="AS127" s="846"/>
      <c r="AT127" s="847"/>
      <c r="AU127" s="235"/>
      <c r="AV127" s="235"/>
      <c r="AW127" s="235"/>
      <c r="AX127" s="862" t="s">
        <v>462</v>
      </c>
      <c r="AY127" s="830"/>
      <c r="AZ127" s="830"/>
      <c r="BA127" s="830"/>
      <c r="BB127" s="830"/>
      <c r="BC127" s="830"/>
      <c r="BD127" s="830"/>
      <c r="BE127" s="831"/>
      <c r="BF127" s="829" t="s">
        <v>463</v>
      </c>
      <c r="BG127" s="830"/>
      <c r="BH127" s="830"/>
      <c r="BI127" s="830"/>
      <c r="BJ127" s="830"/>
      <c r="BK127" s="830"/>
      <c r="BL127" s="831"/>
      <c r="BM127" s="829" t="s">
        <v>464</v>
      </c>
      <c r="BN127" s="830"/>
      <c r="BO127" s="830"/>
      <c r="BP127" s="830"/>
      <c r="BQ127" s="830"/>
      <c r="BR127" s="830"/>
      <c r="BS127" s="831"/>
      <c r="BT127" s="829" t="s">
        <v>465</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466</v>
      </c>
      <c r="CQ127" s="768"/>
      <c r="CR127" s="768"/>
      <c r="CS127" s="768"/>
      <c r="CT127" s="768"/>
      <c r="CU127" s="768"/>
      <c r="CV127" s="768"/>
      <c r="CW127" s="768"/>
      <c r="CX127" s="768"/>
      <c r="CY127" s="768"/>
      <c r="CZ127" s="768"/>
      <c r="DA127" s="768"/>
      <c r="DB127" s="768"/>
      <c r="DC127" s="768"/>
      <c r="DD127" s="768"/>
      <c r="DE127" s="768"/>
      <c r="DF127" s="769"/>
      <c r="DG127" s="834" t="s">
        <v>113</v>
      </c>
      <c r="DH127" s="835"/>
      <c r="DI127" s="835"/>
      <c r="DJ127" s="835"/>
      <c r="DK127" s="835"/>
      <c r="DL127" s="835" t="s">
        <v>113</v>
      </c>
      <c r="DM127" s="835"/>
      <c r="DN127" s="835"/>
      <c r="DO127" s="835"/>
      <c r="DP127" s="835"/>
      <c r="DQ127" s="835" t="s">
        <v>113</v>
      </c>
      <c r="DR127" s="835"/>
      <c r="DS127" s="835"/>
      <c r="DT127" s="835"/>
      <c r="DU127" s="835"/>
      <c r="DV127" s="812" t="s">
        <v>113</v>
      </c>
      <c r="DW127" s="812"/>
      <c r="DX127" s="812"/>
      <c r="DY127" s="812"/>
      <c r="DZ127" s="813"/>
    </row>
    <row r="128" spans="1:130" s="199" customFormat="1" ht="26.25" customHeight="1" thickBot="1">
      <c r="A128" s="814" t="s">
        <v>467</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468</v>
      </c>
      <c r="X128" s="816"/>
      <c r="Y128" s="816"/>
      <c r="Z128" s="817"/>
      <c r="AA128" s="818">
        <v>27315</v>
      </c>
      <c r="AB128" s="819"/>
      <c r="AC128" s="819"/>
      <c r="AD128" s="819"/>
      <c r="AE128" s="820"/>
      <c r="AF128" s="821">
        <v>25953</v>
      </c>
      <c r="AG128" s="819"/>
      <c r="AH128" s="819"/>
      <c r="AI128" s="819"/>
      <c r="AJ128" s="820"/>
      <c r="AK128" s="821">
        <v>25918</v>
      </c>
      <c r="AL128" s="819"/>
      <c r="AM128" s="819"/>
      <c r="AN128" s="819"/>
      <c r="AO128" s="820"/>
      <c r="AP128" s="822"/>
      <c r="AQ128" s="823"/>
      <c r="AR128" s="823"/>
      <c r="AS128" s="823"/>
      <c r="AT128" s="824"/>
      <c r="AU128" s="235"/>
      <c r="AV128" s="235"/>
      <c r="AW128" s="235"/>
      <c r="AX128" s="825" t="s">
        <v>469</v>
      </c>
      <c r="AY128" s="826"/>
      <c r="AZ128" s="826"/>
      <c r="BA128" s="826"/>
      <c r="BB128" s="826"/>
      <c r="BC128" s="826"/>
      <c r="BD128" s="826"/>
      <c r="BE128" s="827"/>
      <c r="BF128" s="804" t="s">
        <v>113</v>
      </c>
      <c r="BG128" s="805"/>
      <c r="BH128" s="805"/>
      <c r="BI128" s="805"/>
      <c r="BJ128" s="805"/>
      <c r="BK128" s="805"/>
      <c r="BL128" s="828"/>
      <c r="BM128" s="804">
        <v>13.32</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470</v>
      </c>
      <c r="CQ128" s="746"/>
      <c r="CR128" s="746"/>
      <c r="CS128" s="746"/>
      <c r="CT128" s="746"/>
      <c r="CU128" s="746"/>
      <c r="CV128" s="746"/>
      <c r="CW128" s="746"/>
      <c r="CX128" s="746"/>
      <c r="CY128" s="746"/>
      <c r="CZ128" s="746"/>
      <c r="DA128" s="746"/>
      <c r="DB128" s="746"/>
      <c r="DC128" s="746"/>
      <c r="DD128" s="746"/>
      <c r="DE128" s="746"/>
      <c r="DF128" s="747"/>
      <c r="DG128" s="808">
        <v>357</v>
      </c>
      <c r="DH128" s="809"/>
      <c r="DI128" s="809"/>
      <c r="DJ128" s="809"/>
      <c r="DK128" s="809"/>
      <c r="DL128" s="809">
        <v>327</v>
      </c>
      <c r="DM128" s="809"/>
      <c r="DN128" s="809"/>
      <c r="DO128" s="809"/>
      <c r="DP128" s="809"/>
      <c r="DQ128" s="809">
        <v>297</v>
      </c>
      <c r="DR128" s="809"/>
      <c r="DS128" s="809"/>
      <c r="DT128" s="809"/>
      <c r="DU128" s="809"/>
      <c r="DV128" s="810">
        <v>0</v>
      </c>
      <c r="DW128" s="810"/>
      <c r="DX128" s="810"/>
      <c r="DY128" s="810"/>
      <c r="DZ128" s="811"/>
    </row>
    <row r="129" spans="1:131" s="199" customFormat="1" ht="26.25" customHeight="1">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471</v>
      </c>
      <c r="X129" s="795"/>
      <c r="Y129" s="795"/>
      <c r="Z129" s="796"/>
      <c r="AA129" s="797">
        <v>10500754</v>
      </c>
      <c r="AB129" s="798"/>
      <c r="AC129" s="798"/>
      <c r="AD129" s="798"/>
      <c r="AE129" s="799"/>
      <c r="AF129" s="800">
        <v>10430058</v>
      </c>
      <c r="AG129" s="798"/>
      <c r="AH129" s="798"/>
      <c r="AI129" s="798"/>
      <c r="AJ129" s="799"/>
      <c r="AK129" s="800">
        <v>10088172</v>
      </c>
      <c r="AL129" s="798"/>
      <c r="AM129" s="798"/>
      <c r="AN129" s="798"/>
      <c r="AO129" s="799"/>
      <c r="AP129" s="801"/>
      <c r="AQ129" s="802"/>
      <c r="AR129" s="802"/>
      <c r="AS129" s="802"/>
      <c r="AT129" s="803"/>
      <c r="AU129" s="237"/>
      <c r="AV129" s="237"/>
      <c r="AW129" s="237"/>
      <c r="AX129" s="767" t="s">
        <v>472</v>
      </c>
      <c r="AY129" s="768"/>
      <c r="AZ129" s="768"/>
      <c r="BA129" s="768"/>
      <c r="BB129" s="768"/>
      <c r="BC129" s="768"/>
      <c r="BD129" s="768"/>
      <c r="BE129" s="769"/>
      <c r="BF129" s="787" t="s">
        <v>113</v>
      </c>
      <c r="BG129" s="788"/>
      <c r="BH129" s="788"/>
      <c r="BI129" s="788"/>
      <c r="BJ129" s="788"/>
      <c r="BK129" s="788"/>
      <c r="BL129" s="789"/>
      <c r="BM129" s="787">
        <v>18.32</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473</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474</v>
      </c>
      <c r="X130" s="795"/>
      <c r="Y130" s="795"/>
      <c r="Z130" s="796"/>
      <c r="AA130" s="797">
        <v>2180770</v>
      </c>
      <c r="AB130" s="798"/>
      <c r="AC130" s="798"/>
      <c r="AD130" s="798"/>
      <c r="AE130" s="799"/>
      <c r="AF130" s="800">
        <v>2170277</v>
      </c>
      <c r="AG130" s="798"/>
      <c r="AH130" s="798"/>
      <c r="AI130" s="798"/>
      <c r="AJ130" s="799"/>
      <c r="AK130" s="800">
        <v>2128388</v>
      </c>
      <c r="AL130" s="798"/>
      <c r="AM130" s="798"/>
      <c r="AN130" s="798"/>
      <c r="AO130" s="799"/>
      <c r="AP130" s="801"/>
      <c r="AQ130" s="802"/>
      <c r="AR130" s="802"/>
      <c r="AS130" s="802"/>
      <c r="AT130" s="803"/>
      <c r="AU130" s="237"/>
      <c r="AV130" s="237"/>
      <c r="AW130" s="237"/>
      <c r="AX130" s="767" t="s">
        <v>475</v>
      </c>
      <c r="AY130" s="768"/>
      <c r="AZ130" s="768"/>
      <c r="BA130" s="768"/>
      <c r="BB130" s="768"/>
      <c r="BC130" s="768"/>
      <c r="BD130" s="768"/>
      <c r="BE130" s="769"/>
      <c r="BF130" s="770">
        <v>6.3</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476</v>
      </c>
      <c r="X131" s="778"/>
      <c r="Y131" s="778"/>
      <c r="Z131" s="779"/>
      <c r="AA131" s="780">
        <v>8319984</v>
      </c>
      <c r="AB131" s="781"/>
      <c r="AC131" s="781"/>
      <c r="AD131" s="781"/>
      <c r="AE131" s="782"/>
      <c r="AF131" s="783">
        <v>8259781</v>
      </c>
      <c r="AG131" s="781"/>
      <c r="AH131" s="781"/>
      <c r="AI131" s="781"/>
      <c r="AJ131" s="782"/>
      <c r="AK131" s="783">
        <v>7959784</v>
      </c>
      <c r="AL131" s="781"/>
      <c r="AM131" s="781"/>
      <c r="AN131" s="781"/>
      <c r="AO131" s="782"/>
      <c r="AP131" s="784"/>
      <c r="AQ131" s="785"/>
      <c r="AR131" s="785"/>
      <c r="AS131" s="785"/>
      <c r="AT131" s="786"/>
      <c r="AU131" s="237"/>
      <c r="AV131" s="237"/>
      <c r="AW131" s="237"/>
      <c r="AX131" s="745" t="s">
        <v>477</v>
      </c>
      <c r="AY131" s="746"/>
      <c r="AZ131" s="746"/>
      <c r="BA131" s="746"/>
      <c r="BB131" s="746"/>
      <c r="BC131" s="746"/>
      <c r="BD131" s="746"/>
      <c r="BE131" s="747"/>
      <c r="BF131" s="748">
        <v>9.5</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478</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479</v>
      </c>
      <c r="W132" s="758"/>
      <c r="X132" s="758"/>
      <c r="Y132" s="758"/>
      <c r="Z132" s="759"/>
      <c r="AA132" s="760">
        <v>7.092814121</v>
      </c>
      <c r="AB132" s="761"/>
      <c r="AC132" s="761"/>
      <c r="AD132" s="761"/>
      <c r="AE132" s="762"/>
      <c r="AF132" s="763">
        <v>5.8382540650000001</v>
      </c>
      <c r="AG132" s="761"/>
      <c r="AH132" s="761"/>
      <c r="AI132" s="761"/>
      <c r="AJ132" s="762"/>
      <c r="AK132" s="763">
        <v>5.9961677350000002</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480</v>
      </c>
      <c r="W133" s="737"/>
      <c r="X133" s="737"/>
      <c r="Y133" s="737"/>
      <c r="Z133" s="738"/>
      <c r="AA133" s="739">
        <v>9.5</v>
      </c>
      <c r="AB133" s="740"/>
      <c r="AC133" s="740"/>
      <c r="AD133" s="740"/>
      <c r="AE133" s="741"/>
      <c r="AF133" s="739">
        <v>7.5</v>
      </c>
      <c r="AG133" s="740"/>
      <c r="AH133" s="740"/>
      <c r="AI133" s="740"/>
      <c r="AJ133" s="741"/>
      <c r="AK133" s="739">
        <v>6.3</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1"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481</v>
      </c>
      <c r="B5" s="248"/>
      <c r="C5" s="248"/>
      <c r="D5" s="248"/>
      <c r="E5" s="248"/>
      <c r="F5" s="248"/>
      <c r="G5" s="248"/>
      <c r="H5" s="248"/>
      <c r="I5" s="248"/>
      <c r="J5" s="248"/>
      <c r="K5" s="248"/>
      <c r="L5" s="248"/>
      <c r="M5" s="248"/>
      <c r="N5" s="248"/>
      <c r="O5" s="249"/>
    </row>
    <row r="6" spans="1:16">
      <c r="A6" s="250"/>
      <c r="B6" s="246"/>
      <c r="C6" s="246"/>
      <c r="D6" s="246"/>
      <c r="E6" s="246"/>
      <c r="F6" s="246"/>
      <c r="G6" s="251" t="s">
        <v>482</v>
      </c>
      <c r="H6" s="251"/>
      <c r="I6" s="251"/>
      <c r="J6" s="251"/>
      <c r="K6" s="246"/>
      <c r="L6" s="246"/>
      <c r="M6" s="246"/>
      <c r="N6" s="246"/>
    </row>
    <row r="7" spans="1:16">
      <c r="A7" s="250"/>
      <c r="B7" s="246"/>
      <c r="C7" s="246"/>
      <c r="D7" s="246"/>
      <c r="E7" s="246"/>
      <c r="F7" s="246"/>
      <c r="G7" s="253"/>
      <c r="H7" s="254"/>
      <c r="I7" s="254"/>
      <c r="J7" s="255"/>
      <c r="K7" s="1152" t="s">
        <v>483</v>
      </c>
      <c r="L7" s="256"/>
      <c r="M7" s="257" t="s">
        <v>484</v>
      </c>
      <c r="N7" s="258"/>
    </row>
    <row r="8" spans="1:16">
      <c r="A8" s="250"/>
      <c r="B8" s="246"/>
      <c r="C8" s="246"/>
      <c r="D8" s="246"/>
      <c r="E8" s="246"/>
      <c r="F8" s="246"/>
      <c r="G8" s="259"/>
      <c r="H8" s="260"/>
      <c r="I8" s="260"/>
      <c r="J8" s="261"/>
      <c r="K8" s="1153"/>
      <c r="L8" s="262" t="s">
        <v>485</v>
      </c>
      <c r="M8" s="263" t="s">
        <v>486</v>
      </c>
      <c r="N8" s="264" t="s">
        <v>487</v>
      </c>
    </row>
    <row r="9" spans="1:16">
      <c r="A9" s="250"/>
      <c r="B9" s="246"/>
      <c r="C9" s="246"/>
      <c r="D9" s="246"/>
      <c r="E9" s="246"/>
      <c r="F9" s="246"/>
      <c r="G9" s="1166" t="s">
        <v>488</v>
      </c>
      <c r="H9" s="1167"/>
      <c r="I9" s="1167"/>
      <c r="J9" s="1168"/>
      <c r="K9" s="265">
        <v>2825944</v>
      </c>
      <c r="L9" s="266">
        <v>125208</v>
      </c>
      <c r="M9" s="267">
        <v>95664</v>
      </c>
      <c r="N9" s="268">
        <v>30.9</v>
      </c>
    </row>
    <row r="10" spans="1:16">
      <c r="A10" s="250"/>
      <c r="B10" s="246"/>
      <c r="C10" s="246"/>
      <c r="D10" s="246"/>
      <c r="E10" s="246"/>
      <c r="F10" s="246"/>
      <c r="G10" s="1166" t="s">
        <v>489</v>
      </c>
      <c r="H10" s="1167"/>
      <c r="I10" s="1167"/>
      <c r="J10" s="1168"/>
      <c r="K10" s="269">
        <v>326187</v>
      </c>
      <c r="L10" s="270">
        <v>14452</v>
      </c>
      <c r="M10" s="271">
        <v>7132</v>
      </c>
      <c r="N10" s="272">
        <v>102.6</v>
      </c>
    </row>
    <row r="11" spans="1:16" ht="13.5" customHeight="1">
      <c r="A11" s="250"/>
      <c r="B11" s="246"/>
      <c r="C11" s="246"/>
      <c r="D11" s="246"/>
      <c r="E11" s="246"/>
      <c r="F11" s="246"/>
      <c r="G11" s="1166" t="s">
        <v>490</v>
      </c>
      <c r="H11" s="1167"/>
      <c r="I11" s="1167"/>
      <c r="J11" s="1168"/>
      <c r="K11" s="269">
        <v>30572</v>
      </c>
      <c r="L11" s="270">
        <v>1355</v>
      </c>
      <c r="M11" s="271">
        <v>10401</v>
      </c>
      <c r="N11" s="272">
        <v>-87</v>
      </c>
    </row>
    <row r="12" spans="1:16" ht="13.5" customHeight="1">
      <c r="A12" s="250"/>
      <c r="B12" s="246"/>
      <c r="C12" s="246"/>
      <c r="D12" s="246"/>
      <c r="E12" s="246"/>
      <c r="F12" s="246"/>
      <c r="G12" s="1166" t="s">
        <v>491</v>
      </c>
      <c r="H12" s="1167"/>
      <c r="I12" s="1167"/>
      <c r="J12" s="1168"/>
      <c r="K12" s="269">
        <v>188722</v>
      </c>
      <c r="L12" s="270">
        <v>8362</v>
      </c>
      <c r="M12" s="271">
        <v>1574</v>
      </c>
      <c r="N12" s="272">
        <v>431.3</v>
      </c>
    </row>
    <row r="13" spans="1:16" ht="13.5" customHeight="1">
      <c r="A13" s="250"/>
      <c r="B13" s="246"/>
      <c r="C13" s="246"/>
      <c r="D13" s="246"/>
      <c r="E13" s="246"/>
      <c r="F13" s="246"/>
      <c r="G13" s="1166" t="s">
        <v>492</v>
      </c>
      <c r="H13" s="1167"/>
      <c r="I13" s="1167"/>
      <c r="J13" s="1168"/>
      <c r="K13" s="269" t="s">
        <v>493</v>
      </c>
      <c r="L13" s="270" t="s">
        <v>493</v>
      </c>
      <c r="M13" s="271" t="s">
        <v>493</v>
      </c>
      <c r="N13" s="272" t="s">
        <v>493</v>
      </c>
    </row>
    <row r="14" spans="1:16" ht="13.5" customHeight="1">
      <c r="A14" s="250"/>
      <c r="B14" s="246"/>
      <c r="C14" s="246"/>
      <c r="D14" s="246"/>
      <c r="E14" s="246"/>
      <c r="F14" s="246"/>
      <c r="G14" s="1166" t="s">
        <v>494</v>
      </c>
      <c r="H14" s="1167"/>
      <c r="I14" s="1167"/>
      <c r="J14" s="1168"/>
      <c r="K14" s="269">
        <v>142577</v>
      </c>
      <c r="L14" s="270">
        <v>6317</v>
      </c>
      <c r="M14" s="271">
        <v>5001</v>
      </c>
      <c r="N14" s="272">
        <v>26.3</v>
      </c>
    </row>
    <row r="15" spans="1:16" ht="13.5" customHeight="1">
      <c r="A15" s="250"/>
      <c r="B15" s="246"/>
      <c r="C15" s="246"/>
      <c r="D15" s="246"/>
      <c r="E15" s="246"/>
      <c r="F15" s="246"/>
      <c r="G15" s="1166" t="s">
        <v>495</v>
      </c>
      <c r="H15" s="1167"/>
      <c r="I15" s="1167"/>
      <c r="J15" s="1168"/>
      <c r="K15" s="269">
        <v>61329</v>
      </c>
      <c r="L15" s="270">
        <v>2717</v>
      </c>
      <c r="M15" s="271">
        <v>2001</v>
      </c>
      <c r="N15" s="272">
        <v>35.799999999999997</v>
      </c>
    </row>
    <row r="16" spans="1:16">
      <c r="A16" s="250"/>
      <c r="B16" s="246"/>
      <c r="C16" s="246"/>
      <c r="D16" s="246"/>
      <c r="E16" s="246"/>
      <c r="F16" s="246"/>
      <c r="G16" s="1169" t="s">
        <v>496</v>
      </c>
      <c r="H16" s="1170"/>
      <c r="I16" s="1170"/>
      <c r="J16" s="1171"/>
      <c r="K16" s="270">
        <v>-336781</v>
      </c>
      <c r="L16" s="270">
        <v>-14922</v>
      </c>
      <c r="M16" s="271">
        <v>-10247</v>
      </c>
      <c r="N16" s="272">
        <v>45.6</v>
      </c>
    </row>
    <row r="17" spans="1:16">
      <c r="A17" s="250"/>
      <c r="B17" s="246"/>
      <c r="C17" s="246"/>
      <c r="D17" s="246"/>
      <c r="E17" s="246"/>
      <c r="F17" s="246"/>
      <c r="G17" s="1169" t="s">
        <v>172</v>
      </c>
      <c r="H17" s="1170"/>
      <c r="I17" s="1170"/>
      <c r="J17" s="1171"/>
      <c r="K17" s="270">
        <v>3238550</v>
      </c>
      <c r="L17" s="270">
        <v>143489</v>
      </c>
      <c r="M17" s="271">
        <v>111526</v>
      </c>
      <c r="N17" s="272">
        <v>28.7</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497</v>
      </c>
      <c r="H19" s="246"/>
      <c r="I19" s="246"/>
      <c r="J19" s="246"/>
      <c r="K19" s="246"/>
      <c r="L19" s="246"/>
      <c r="M19" s="246"/>
      <c r="N19" s="246"/>
    </row>
    <row r="20" spans="1:16">
      <c r="A20" s="250"/>
      <c r="B20" s="246"/>
      <c r="C20" s="246"/>
      <c r="D20" s="246"/>
      <c r="E20" s="246"/>
      <c r="F20" s="246"/>
      <c r="G20" s="274"/>
      <c r="H20" s="275"/>
      <c r="I20" s="275"/>
      <c r="J20" s="276"/>
      <c r="K20" s="277" t="s">
        <v>498</v>
      </c>
      <c r="L20" s="278" t="s">
        <v>499</v>
      </c>
      <c r="M20" s="279" t="s">
        <v>500</v>
      </c>
      <c r="N20" s="280"/>
    </row>
    <row r="21" spans="1:16" s="286" customFormat="1">
      <c r="A21" s="281"/>
      <c r="B21" s="251"/>
      <c r="C21" s="251"/>
      <c r="D21" s="251"/>
      <c r="E21" s="251"/>
      <c r="F21" s="251"/>
      <c r="G21" s="1163" t="s">
        <v>501</v>
      </c>
      <c r="H21" s="1164"/>
      <c r="I21" s="1164"/>
      <c r="J21" s="1165"/>
      <c r="K21" s="282">
        <v>15.86</v>
      </c>
      <c r="L21" s="283">
        <v>11.1</v>
      </c>
      <c r="M21" s="284">
        <v>4.76</v>
      </c>
      <c r="N21" s="251"/>
      <c r="O21" s="285"/>
      <c r="P21" s="281"/>
    </row>
    <row r="22" spans="1:16" s="286" customFormat="1">
      <c r="A22" s="281"/>
      <c r="B22" s="251"/>
      <c r="C22" s="251"/>
      <c r="D22" s="251"/>
      <c r="E22" s="251"/>
      <c r="F22" s="251"/>
      <c r="G22" s="1163" t="s">
        <v>502</v>
      </c>
      <c r="H22" s="1164"/>
      <c r="I22" s="1164"/>
      <c r="J22" s="1165"/>
      <c r="K22" s="287">
        <v>89</v>
      </c>
      <c r="L22" s="288">
        <v>96.1</v>
      </c>
      <c r="M22" s="289">
        <v>-7.1</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503</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504</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505</v>
      </c>
      <c r="H29" s="251"/>
      <c r="I29" s="251"/>
      <c r="J29" s="251"/>
      <c r="K29" s="246"/>
      <c r="L29" s="246"/>
      <c r="M29" s="246"/>
      <c r="N29" s="246"/>
      <c r="O29" s="295"/>
    </row>
    <row r="30" spans="1:16">
      <c r="A30" s="250"/>
      <c r="B30" s="246"/>
      <c r="C30" s="246"/>
      <c r="D30" s="246"/>
      <c r="E30" s="246"/>
      <c r="F30" s="246"/>
      <c r="G30" s="253"/>
      <c r="H30" s="254"/>
      <c r="I30" s="254"/>
      <c r="J30" s="255"/>
      <c r="K30" s="1152" t="s">
        <v>483</v>
      </c>
      <c r="L30" s="256"/>
      <c r="M30" s="257" t="s">
        <v>484</v>
      </c>
      <c r="N30" s="258"/>
    </row>
    <row r="31" spans="1:16">
      <c r="A31" s="250"/>
      <c r="B31" s="246"/>
      <c r="C31" s="246"/>
      <c r="D31" s="246"/>
      <c r="E31" s="246"/>
      <c r="F31" s="246"/>
      <c r="G31" s="259"/>
      <c r="H31" s="260"/>
      <c r="I31" s="260"/>
      <c r="J31" s="261"/>
      <c r="K31" s="1153"/>
      <c r="L31" s="262" t="s">
        <v>485</v>
      </c>
      <c r="M31" s="263" t="s">
        <v>486</v>
      </c>
      <c r="N31" s="264" t="s">
        <v>487</v>
      </c>
    </row>
    <row r="32" spans="1:16" ht="27" customHeight="1">
      <c r="A32" s="250"/>
      <c r="B32" s="246"/>
      <c r="C32" s="246"/>
      <c r="D32" s="246"/>
      <c r="E32" s="246"/>
      <c r="F32" s="246"/>
      <c r="G32" s="1154" t="s">
        <v>506</v>
      </c>
      <c r="H32" s="1155"/>
      <c r="I32" s="1155"/>
      <c r="J32" s="1156"/>
      <c r="K32" s="296">
        <v>2406073</v>
      </c>
      <c r="L32" s="296">
        <v>106605</v>
      </c>
      <c r="M32" s="297">
        <v>78146</v>
      </c>
      <c r="N32" s="298">
        <v>36.4</v>
      </c>
    </row>
    <row r="33" spans="1:16" ht="13.5" customHeight="1">
      <c r="A33" s="250"/>
      <c r="B33" s="246"/>
      <c r="C33" s="246"/>
      <c r="D33" s="246"/>
      <c r="E33" s="246"/>
      <c r="F33" s="246"/>
      <c r="G33" s="1154" t="s">
        <v>507</v>
      </c>
      <c r="H33" s="1155"/>
      <c r="I33" s="1155"/>
      <c r="J33" s="1156"/>
      <c r="K33" s="296" t="s">
        <v>493</v>
      </c>
      <c r="L33" s="296" t="s">
        <v>493</v>
      </c>
      <c r="M33" s="297" t="s">
        <v>493</v>
      </c>
      <c r="N33" s="298" t="s">
        <v>493</v>
      </c>
    </row>
    <row r="34" spans="1:16" ht="27" customHeight="1">
      <c r="A34" s="250"/>
      <c r="B34" s="246"/>
      <c r="C34" s="246"/>
      <c r="D34" s="246"/>
      <c r="E34" s="246"/>
      <c r="F34" s="246"/>
      <c r="G34" s="1154" t="s">
        <v>508</v>
      </c>
      <c r="H34" s="1155"/>
      <c r="I34" s="1155"/>
      <c r="J34" s="1156"/>
      <c r="K34" s="296" t="s">
        <v>493</v>
      </c>
      <c r="L34" s="296" t="s">
        <v>493</v>
      </c>
      <c r="M34" s="297" t="s">
        <v>493</v>
      </c>
      <c r="N34" s="298" t="s">
        <v>493</v>
      </c>
    </row>
    <row r="35" spans="1:16" ht="27" customHeight="1">
      <c r="A35" s="250"/>
      <c r="B35" s="246"/>
      <c r="C35" s="246"/>
      <c r="D35" s="246"/>
      <c r="E35" s="246"/>
      <c r="F35" s="246"/>
      <c r="G35" s="1154" t="s">
        <v>509</v>
      </c>
      <c r="H35" s="1155"/>
      <c r="I35" s="1155"/>
      <c r="J35" s="1156"/>
      <c r="K35" s="296">
        <v>196900</v>
      </c>
      <c r="L35" s="296">
        <v>8724</v>
      </c>
      <c r="M35" s="297">
        <v>18960</v>
      </c>
      <c r="N35" s="298">
        <v>-54</v>
      </c>
    </row>
    <row r="36" spans="1:16" ht="27" customHeight="1">
      <c r="A36" s="250"/>
      <c r="B36" s="246"/>
      <c r="C36" s="246"/>
      <c r="D36" s="246"/>
      <c r="E36" s="246"/>
      <c r="F36" s="246"/>
      <c r="G36" s="1154" t="s">
        <v>510</v>
      </c>
      <c r="H36" s="1155"/>
      <c r="I36" s="1155"/>
      <c r="J36" s="1156"/>
      <c r="K36" s="296">
        <v>23284</v>
      </c>
      <c r="L36" s="296">
        <v>1032</v>
      </c>
      <c r="M36" s="297">
        <v>2956</v>
      </c>
      <c r="N36" s="298">
        <v>-65.099999999999994</v>
      </c>
    </row>
    <row r="37" spans="1:16" ht="13.5" customHeight="1">
      <c r="A37" s="250"/>
      <c r="B37" s="246"/>
      <c r="C37" s="246"/>
      <c r="D37" s="246"/>
      <c r="E37" s="246"/>
      <c r="F37" s="246"/>
      <c r="G37" s="1154" t="s">
        <v>511</v>
      </c>
      <c r="H37" s="1155"/>
      <c r="I37" s="1155"/>
      <c r="J37" s="1156"/>
      <c r="K37" s="296">
        <v>5225</v>
      </c>
      <c r="L37" s="296">
        <v>232</v>
      </c>
      <c r="M37" s="297">
        <v>1839</v>
      </c>
      <c r="N37" s="298">
        <v>-87.4</v>
      </c>
    </row>
    <row r="38" spans="1:16" ht="27" customHeight="1">
      <c r="A38" s="250"/>
      <c r="B38" s="246"/>
      <c r="C38" s="246"/>
      <c r="D38" s="246"/>
      <c r="E38" s="246"/>
      <c r="F38" s="246"/>
      <c r="G38" s="1157" t="s">
        <v>512</v>
      </c>
      <c r="H38" s="1158"/>
      <c r="I38" s="1158"/>
      <c r="J38" s="1159"/>
      <c r="K38" s="299">
        <v>106</v>
      </c>
      <c r="L38" s="299">
        <v>5</v>
      </c>
      <c r="M38" s="300">
        <v>8</v>
      </c>
      <c r="N38" s="301">
        <v>-37.5</v>
      </c>
      <c r="O38" s="295"/>
    </row>
    <row r="39" spans="1:16">
      <c r="A39" s="250"/>
      <c r="B39" s="246"/>
      <c r="C39" s="246"/>
      <c r="D39" s="246"/>
      <c r="E39" s="246"/>
      <c r="F39" s="246"/>
      <c r="G39" s="1157" t="s">
        <v>513</v>
      </c>
      <c r="H39" s="1158"/>
      <c r="I39" s="1158"/>
      <c r="J39" s="1159"/>
      <c r="K39" s="302">
        <v>-25918</v>
      </c>
      <c r="L39" s="302">
        <v>-1148</v>
      </c>
      <c r="M39" s="303">
        <v>-3053</v>
      </c>
      <c r="N39" s="304">
        <v>-62.4</v>
      </c>
      <c r="O39" s="295"/>
    </row>
    <row r="40" spans="1:16" ht="27" customHeight="1">
      <c r="A40" s="250"/>
      <c r="B40" s="246"/>
      <c r="C40" s="246"/>
      <c r="D40" s="246"/>
      <c r="E40" s="246"/>
      <c r="F40" s="246"/>
      <c r="G40" s="1154" t="s">
        <v>514</v>
      </c>
      <c r="H40" s="1155"/>
      <c r="I40" s="1155"/>
      <c r="J40" s="1156"/>
      <c r="K40" s="302">
        <v>-2128388</v>
      </c>
      <c r="L40" s="302">
        <v>-94302</v>
      </c>
      <c r="M40" s="303">
        <v>-71967</v>
      </c>
      <c r="N40" s="304">
        <v>31</v>
      </c>
      <c r="O40" s="295"/>
    </row>
    <row r="41" spans="1:16">
      <c r="A41" s="250"/>
      <c r="B41" s="246"/>
      <c r="C41" s="246"/>
      <c r="D41" s="246"/>
      <c r="E41" s="246"/>
      <c r="F41" s="246"/>
      <c r="G41" s="1160" t="s">
        <v>283</v>
      </c>
      <c r="H41" s="1161"/>
      <c r="I41" s="1161"/>
      <c r="J41" s="1162"/>
      <c r="K41" s="296">
        <v>477282</v>
      </c>
      <c r="L41" s="302">
        <v>21147</v>
      </c>
      <c r="M41" s="303">
        <v>26891</v>
      </c>
      <c r="N41" s="304">
        <v>-21.4</v>
      </c>
      <c r="O41" s="295"/>
    </row>
    <row r="42" spans="1:16">
      <c r="A42" s="250"/>
      <c r="B42" s="246"/>
      <c r="C42" s="246"/>
      <c r="D42" s="246"/>
      <c r="E42" s="246"/>
      <c r="F42" s="246"/>
      <c r="G42" s="305" t="s">
        <v>515</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516</v>
      </c>
      <c r="B47" s="246"/>
      <c r="C47" s="246"/>
      <c r="D47" s="246"/>
      <c r="E47" s="246"/>
      <c r="F47" s="246"/>
      <c r="G47" s="246"/>
      <c r="H47" s="246"/>
      <c r="I47" s="246"/>
      <c r="J47" s="246"/>
      <c r="K47" s="246"/>
      <c r="L47" s="246"/>
      <c r="M47" s="246"/>
      <c r="N47" s="246"/>
    </row>
    <row r="48" spans="1:16">
      <c r="A48" s="250"/>
      <c r="B48" s="246"/>
      <c r="C48" s="246"/>
      <c r="D48" s="246"/>
      <c r="E48" s="246"/>
      <c r="F48" s="246"/>
      <c r="G48" s="310" t="s">
        <v>517</v>
      </c>
      <c r="H48" s="310"/>
      <c r="I48" s="310"/>
      <c r="J48" s="310"/>
      <c r="K48" s="310"/>
      <c r="L48" s="310"/>
      <c r="M48" s="311"/>
      <c r="N48" s="310"/>
    </row>
    <row r="49" spans="1:14" ht="13.5" customHeight="1">
      <c r="A49" s="250"/>
      <c r="B49" s="246"/>
      <c r="C49" s="246"/>
      <c r="D49" s="246"/>
      <c r="E49" s="246"/>
      <c r="F49" s="246"/>
      <c r="G49" s="312"/>
      <c r="H49" s="313"/>
      <c r="I49" s="1147" t="s">
        <v>483</v>
      </c>
      <c r="J49" s="1149" t="s">
        <v>518</v>
      </c>
      <c r="K49" s="1150"/>
      <c r="L49" s="1150"/>
      <c r="M49" s="1150"/>
      <c r="N49" s="1151"/>
    </row>
    <row r="50" spans="1:14">
      <c r="A50" s="250"/>
      <c r="B50" s="246"/>
      <c r="C50" s="246"/>
      <c r="D50" s="246"/>
      <c r="E50" s="246"/>
      <c r="F50" s="246"/>
      <c r="G50" s="314"/>
      <c r="H50" s="315"/>
      <c r="I50" s="1148"/>
      <c r="J50" s="316" t="s">
        <v>519</v>
      </c>
      <c r="K50" s="317" t="s">
        <v>520</v>
      </c>
      <c r="L50" s="318" t="s">
        <v>521</v>
      </c>
      <c r="M50" s="319" t="s">
        <v>522</v>
      </c>
      <c r="N50" s="320" t="s">
        <v>523</v>
      </c>
    </row>
    <row r="51" spans="1:14">
      <c r="A51" s="250"/>
      <c r="B51" s="246"/>
      <c r="C51" s="246"/>
      <c r="D51" s="246"/>
      <c r="E51" s="246"/>
      <c r="F51" s="246"/>
      <c r="G51" s="312" t="s">
        <v>524</v>
      </c>
      <c r="H51" s="313"/>
      <c r="I51" s="321">
        <v>3281265</v>
      </c>
      <c r="J51" s="322">
        <v>135082</v>
      </c>
      <c r="K51" s="323">
        <v>3.5</v>
      </c>
      <c r="L51" s="324">
        <v>80577</v>
      </c>
      <c r="M51" s="325">
        <v>-2.1</v>
      </c>
      <c r="N51" s="326">
        <v>5.6</v>
      </c>
    </row>
    <row r="52" spans="1:14">
      <c r="A52" s="250"/>
      <c r="B52" s="246"/>
      <c r="C52" s="246"/>
      <c r="D52" s="246"/>
      <c r="E52" s="246"/>
      <c r="F52" s="246"/>
      <c r="G52" s="327"/>
      <c r="H52" s="328" t="s">
        <v>525</v>
      </c>
      <c r="I52" s="329">
        <v>1270341</v>
      </c>
      <c r="J52" s="330">
        <v>52297</v>
      </c>
      <c r="K52" s="331">
        <v>-39.799999999999997</v>
      </c>
      <c r="L52" s="332">
        <v>36629</v>
      </c>
      <c r="M52" s="333">
        <v>-11.7</v>
      </c>
      <c r="N52" s="334">
        <v>-28.1</v>
      </c>
    </row>
    <row r="53" spans="1:14">
      <c r="A53" s="250"/>
      <c r="B53" s="246"/>
      <c r="C53" s="246"/>
      <c r="D53" s="246"/>
      <c r="E53" s="246"/>
      <c r="F53" s="246"/>
      <c r="G53" s="312" t="s">
        <v>526</v>
      </c>
      <c r="H53" s="313"/>
      <c r="I53" s="321">
        <v>2432840</v>
      </c>
      <c r="J53" s="322">
        <v>101254</v>
      </c>
      <c r="K53" s="323">
        <v>-25</v>
      </c>
      <c r="L53" s="324">
        <v>92698</v>
      </c>
      <c r="M53" s="325">
        <v>15</v>
      </c>
      <c r="N53" s="326">
        <v>-40</v>
      </c>
    </row>
    <row r="54" spans="1:14">
      <c r="A54" s="250"/>
      <c r="B54" s="246"/>
      <c r="C54" s="246"/>
      <c r="D54" s="246"/>
      <c r="E54" s="246"/>
      <c r="F54" s="246"/>
      <c r="G54" s="327"/>
      <c r="H54" s="328" t="s">
        <v>525</v>
      </c>
      <c r="I54" s="329">
        <v>1332350</v>
      </c>
      <c r="J54" s="330">
        <v>55452</v>
      </c>
      <c r="K54" s="331">
        <v>6</v>
      </c>
      <c r="L54" s="332">
        <v>45144</v>
      </c>
      <c r="M54" s="333">
        <v>23.2</v>
      </c>
      <c r="N54" s="334">
        <v>-17.2</v>
      </c>
    </row>
    <row r="55" spans="1:14">
      <c r="A55" s="250"/>
      <c r="B55" s="246"/>
      <c r="C55" s="246"/>
      <c r="D55" s="246"/>
      <c r="E55" s="246"/>
      <c r="F55" s="246"/>
      <c r="G55" s="312" t="s">
        <v>527</v>
      </c>
      <c r="H55" s="313"/>
      <c r="I55" s="321">
        <v>3709217</v>
      </c>
      <c r="J55" s="322">
        <v>157350</v>
      </c>
      <c r="K55" s="323">
        <v>55.4</v>
      </c>
      <c r="L55" s="324">
        <v>78556</v>
      </c>
      <c r="M55" s="325">
        <v>-15.3</v>
      </c>
      <c r="N55" s="326">
        <v>70.7</v>
      </c>
    </row>
    <row r="56" spans="1:14">
      <c r="A56" s="250"/>
      <c r="B56" s="246"/>
      <c r="C56" s="246"/>
      <c r="D56" s="246"/>
      <c r="E56" s="246"/>
      <c r="F56" s="246"/>
      <c r="G56" s="327"/>
      <c r="H56" s="328" t="s">
        <v>525</v>
      </c>
      <c r="I56" s="329">
        <v>2778138</v>
      </c>
      <c r="J56" s="330">
        <v>117853</v>
      </c>
      <c r="K56" s="331">
        <v>112.5</v>
      </c>
      <c r="L56" s="332">
        <v>40810</v>
      </c>
      <c r="M56" s="333">
        <v>-9.6</v>
      </c>
      <c r="N56" s="334">
        <v>122.1</v>
      </c>
    </row>
    <row r="57" spans="1:14">
      <c r="A57" s="250"/>
      <c r="B57" s="246"/>
      <c r="C57" s="246"/>
      <c r="D57" s="246"/>
      <c r="E57" s="246"/>
      <c r="F57" s="246"/>
      <c r="G57" s="312" t="s">
        <v>528</v>
      </c>
      <c r="H57" s="313"/>
      <c r="I57" s="321">
        <v>3338208</v>
      </c>
      <c r="J57" s="322">
        <v>144474</v>
      </c>
      <c r="K57" s="323">
        <v>-8.1999999999999993</v>
      </c>
      <c r="L57" s="324">
        <v>87924</v>
      </c>
      <c r="M57" s="325">
        <v>11.9</v>
      </c>
      <c r="N57" s="326">
        <v>-20.100000000000001</v>
      </c>
    </row>
    <row r="58" spans="1:14">
      <c r="A58" s="250"/>
      <c r="B58" s="246"/>
      <c r="C58" s="246"/>
      <c r="D58" s="246"/>
      <c r="E58" s="246"/>
      <c r="F58" s="246"/>
      <c r="G58" s="327"/>
      <c r="H58" s="328" t="s">
        <v>525</v>
      </c>
      <c r="I58" s="329">
        <v>2746961</v>
      </c>
      <c r="J58" s="330">
        <v>118885</v>
      </c>
      <c r="K58" s="331">
        <v>0.9</v>
      </c>
      <c r="L58" s="332">
        <v>43482</v>
      </c>
      <c r="M58" s="333">
        <v>6.5</v>
      </c>
      <c r="N58" s="334">
        <v>-5.6</v>
      </c>
    </row>
    <row r="59" spans="1:14">
      <c r="A59" s="250"/>
      <c r="B59" s="246"/>
      <c r="C59" s="246"/>
      <c r="D59" s="246"/>
      <c r="E59" s="246"/>
      <c r="F59" s="246"/>
      <c r="G59" s="312" t="s">
        <v>529</v>
      </c>
      <c r="H59" s="313"/>
      <c r="I59" s="321">
        <v>2167440</v>
      </c>
      <c r="J59" s="322">
        <v>96032</v>
      </c>
      <c r="K59" s="323">
        <v>-33.5</v>
      </c>
      <c r="L59" s="324">
        <v>85078</v>
      </c>
      <c r="M59" s="325">
        <v>-3.2</v>
      </c>
      <c r="N59" s="326">
        <v>-30.3</v>
      </c>
    </row>
    <row r="60" spans="1:14">
      <c r="A60" s="250"/>
      <c r="B60" s="246"/>
      <c r="C60" s="246"/>
      <c r="D60" s="246"/>
      <c r="E60" s="246"/>
      <c r="F60" s="246"/>
      <c r="G60" s="327"/>
      <c r="H60" s="328" t="s">
        <v>525</v>
      </c>
      <c r="I60" s="335">
        <v>1162401</v>
      </c>
      <c r="J60" s="330">
        <v>51502</v>
      </c>
      <c r="K60" s="331">
        <v>-56.7</v>
      </c>
      <c r="L60" s="332">
        <v>45315</v>
      </c>
      <c r="M60" s="333">
        <v>4.2</v>
      </c>
      <c r="N60" s="334">
        <v>-60.9</v>
      </c>
    </row>
    <row r="61" spans="1:14">
      <c r="A61" s="250"/>
      <c r="B61" s="246"/>
      <c r="C61" s="246"/>
      <c r="D61" s="246"/>
      <c r="E61" s="246"/>
      <c r="F61" s="246"/>
      <c r="G61" s="312" t="s">
        <v>530</v>
      </c>
      <c r="H61" s="336"/>
      <c r="I61" s="337">
        <v>2985794</v>
      </c>
      <c r="J61" s="338">
        <v>126838</v>
      </c>
      <c r="K61" s="339">
        <v>-1.6</v>
      </c>
      <c r="L61" s="340">
        <v>84967</v>
      </c>
      <c r="M61" s="341">
        <v>1.3</v>
      </c>
      <c r="N61" s="326">
        <v>-2.9</v>
      </c>
    </row>
    <row r="62" spans="1:14">
      <c r="A62" s="250"/>
      <c r="B62" s="246"/>
      <c r="C62" s="246"/>
      <c r="D62" s="246"/>
      <c r="E62" s="246"/>
      <c r="F62" s="246"/>
      <c r="G62" s="327"/>
      <c r="H62" s="328" t="s">
        <v>525</v>
      </c>
      <c r="I62" s="329">
        <v>1858038</v>
      </c>
      <c r="J62" s="330">
        <v>79198</v>
      </c>
      <c r="K62" s="331">
        <v>4.5999999999999996</v>
      </c>
      <c r="L62" s="332">
        <v>42276</v>
      </c>
      <c r="M62" s="333">
        <v>2.5</v>
      </c>
      <c r="N62" s="334">
        <v>2.1</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532</v>
      </c>
      <c r="G46" s="8" t="s">
        <v>533</v>
      </c>
      <c r="H46" s="8" t="s">
        <v>534</v>
      </c>
      <c r="I46" s="8" t="s">
        <v>535</v>
      </c>
      <c r="J46" s="9" t="s">
        <v>536</v>
      </c>
    </row>
    <row r="47" spans="2:10" ht="57.75" customHeight="1">
      <c r="B47" s="10"/>
      <c r="C47" s="1172" t="s">
        <v>3</v>
      </c>
      <c r="D47" s="1172"/>
      <c r="E47" s="1173"/>
      <c r="F47" s="11">
        <v>30</v>
      </c>
      <c r="G47" s="12">
        <v>30.12</v>
      </c>
      <c r="H47" s="12">
        <v>36.700000000000003</v>
      </c>
      <c r="I47" s="12">
        <v>39.89</v>
      </c>
      <c r="J47" s="13">
        <v>45.25</v>
      </c>
    </row>
    <row r="48" spans="2:10" ht="57.75" customHeight="1">
      <c r="B48" s="14"/>
      <c r="C48" s="1174" t="s">
        <v>4</v>
      </c>
      <c r="D48" s="1174"/>
      <c r="E48" s="1175"/>
      <c r="F48" s="15">
        <v>5.51</v>
      </c>
      <c r="G48" s="16">
        <v>6.8</v>
      </c>
      <c r="H48" s="16">
        <v>4.8099999999999996</v>
      </c>
      <c r="I48" s="16">
        <v>7.14</v>
      </c>
      <c r="J48" s="17">
        <v>8.19</v>
      </c>
    </row>
    <row r="49" spans="2:10" ht="57.75" customHeight="1" thickBot="1">
      <c r="B49" s="18"/>
      <c r="C49" s="1176" t="s">
        <v>5</v>
      </c>
      <c r="D49" s="1176"/>
      <c r="E49" s="1177"/>
      <c r="F49" s="19" t="s">
        <v>537</v>
      </c>
      <c r="G49" s="20">
        <v>1.32</v>
      </c>
      <c r="H49" s="20">
        <v>4.37</v>
      </c>
      <c r="I49" s="20">
        <v>5.24</v>
      </c>
      <c r="J49" s="21">
        <v>4.83</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 </vt:lpstr>
      <vt:lpstr>施設類型別ストック情報分析表②</vt:lpstr>
      <vt:lpstr>データシート</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広報 担当</cp:lastModifiedBy>
  <cp:lastPrinted>2018-11-20T01:09:16Z</cp:lastPrinted>
  <dcterms:created xsi:type="dcterms:W3CDTF">2018-01-24T06:10:21Z</dcterms:created>
  <dcterms:modified xsi:type="dcterms:W3CDTF">2019-03-14T04:16:39Z</dcterms:modified>
</cp:coreProperties>
</file>