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75" windowWidth="14940" windowHeight="7860"/>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AD10" i="4" s="1"/>
  <c r="Q6" i="5"/>
  <c r="P6" i="5"/>
  <c r="P10" i="4" s="1"/>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E86" i="4"/>
  <c r="AT10" i="4"/>
  <c r="AL10" i="4"/>
  <c r="W10" i="4"/>
  <c r="I10" i="4"/>
  <c r="B10" i="4"/>
  <c r="BB8" i="4"/>
  <c r="AL8" i="4"/>
  <c r="P8" i="4"/>
  <c r="I8" i="4"/>
  <c r="B8" i="4"/>
  <c r="C10" i="5" l="1"/>
  <c r="D10" i="5"/>
  <c r="E10" i="5"/>
  <c r="B10" i="5"/>
</calcChain>
</file>

<file path=xl/sharedStrings.xml><?xml version="1.0" encoding="utf-8"?>
<sst xmlns="http://schemas.openxmlformats.org/spreadsheetml/2006/main" count="251" uniqueCount="125">
  <si>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</si>
  <si>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</si>
  <si>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</si>
  <si>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</si>
  <si>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</si>
  <si>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</si>
  <si>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</si>
  <si>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</si>
  <si>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</si>
  <si>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</si>
  <si>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</si>
  <si>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</si>
  <si>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</si>
  <si>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</si>
  <si>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</si>
  <si>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</si>
  <si>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</si>
  <si>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</si>
  <si>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</si>
  <si>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</si>
  <si>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</si>
  <si>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</si>
  <si>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</si>
  <si>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</si>
  <si>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</si>
  <si>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</si>
  <si>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</si>
  <si>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</si>
  <si>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</si>
  <si>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</si>
  <si>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</si>
  <si>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</si>
  <si>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</si>
  <si>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</si>
  <si>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</si>
  <si>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</si>
  <si>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</si>
  <si>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</si>
  <si>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</si>
  <si>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</si>
  <si>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</si>
  <si>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</si>
  <si>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</si>
  <si>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</si>
  <si>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</si>
  <si>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</si>
  <si>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</si>
  <si>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</si>
  <si>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</si>
  <si>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</si>
  <si>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</si>
  <si>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</si>
  <si>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</si>
  <si>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</si>
  <si>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</si>
  <si>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</si>
  <si>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</si>
  <si>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</si>
  <si>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</si>
  <si>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</si>
  <si>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</si>
  <si>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</si>
  <si>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</si>
  <si>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</si>
  <si>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</si>
  <si>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</si>
  <si>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</si>
  <si>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</si>
  <si>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</si>
  <si>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</si>
  <si>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</si>
  <si>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</si>
  <si>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</si>
  <si>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</si>
  <si>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</si>
  <si>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</si>
  <si>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</si>
  <si>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</si>
  <si>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</si>
  <si>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</si>
  <si>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</si>
  <si>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</si>
  <si>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</si>
  <si>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</si>
  <si>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</si>
  <si>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</si>
  <si>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</si>
  <si>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</si>
  <si>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</si>
  <si>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</si>
  <si>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</si>
  <si>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</si>
  <si>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</si>
  <si>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</si>
  <si>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</si>
  <si>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</si>
  <si>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</si>
  <si>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</si>
  <si>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</si>
  <si>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</si>
  <si>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</si>
  <si>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</si>
  <si>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</si>
  <si>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</si>
  <si>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</si>
  <si>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</si>
  <si>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</si>
  <si>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</si>
  <si>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</si>
  <si>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愛媛県　愛南町</t>
  </si>
  <si>
    <t>法非適用</t>
  </si>
  <si>
    <t>下水道事業</t>
  </si>
  <si>
    <t>特定地域生活排水処理</t>
  </si>
  <si>
    <t>K3</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</si>
  <si>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</si>
  <si>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</si>
  <si>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</si>
  <si>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</si>
  <si>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</si>
  <si>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</si>
  <si>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</si>
  <si>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xml:space="preserve">【経営の健全化・効率性について】
本事業において、特に改善が必要だと考えられるのは収益的収支比率及び経費回収率である。この結果により、本事業に係る費用が使用料以外の収入で賄われていることが顕著にあらわれている。今後は、地方債償還金の増加が見込まれていることから、これらの数値の低下が懸念される。下水道事業については、住民の生活環境の向上及び公共用水域の水質保全に資することを目的としており、水洗化の普及促進や今後の状況に見合った使用料への見直しについても検討をしていく必要がある。また、今後は将来にわたって安定的に事業を継続していくための基本計画である「経営戦略」を策定することとしている。
【老朽化の状況】
近年は修繕件数が増加傾向にあり、耐用年数の近づく今後は更に収益を圧迫することが予想されることから、施設更新の計画的実施（平準化）や民間業者のノウハウや経験を生かし、定期的な維持管理を行い、経営改善に努める。
</t>
    <rPh sb="1" eb="3">
      <t>ケイエイ</t>
    </rPh>
    <rPh sb="4" eb="7">
      <t>ケンゼンカ</t>
    </rPh>
    <rPh sb="8" eb="11">
      <t>コウリツセイ</t>
    </rPh>
    <rPh sb="25" eb="26">
      <t>トク</t>
    </rPh>
    <rPh sb="61" eb="63">
      <t>ケッカ</t>
    </rPh>
    <rPh sb="105" eb="107">
      <t>コンゴ</t>
    </rPh>
    <rPh sb="109" eb="111">
      <t>チホウ</t>
    </rPh>
    <rPh sb="111" eb="112">
      <t>サイ</t>
    </rPh>
    <rPh sb="112" eb="115">
      <t>ショウカンキン</t>
    </rPh>
    <rPh sb="116" eb="117">
      <t>ゾウ</t>
    </rPh>
    <rPh sb="117" eb="118">
      <t>カ</t>
    </rPh>
    <rPh sb="119" eb="121">
      <t>ミコ</t>
    </rPh>
    <rPh sb="135" eb="137">
      <t>スウチ</t>
    </rPh>
    <rPh sb="138" eb="140">
      <t>テイカ</t>
    </rPh>
    <rPh sb="141" eb="143">
      <t>ケネン</t>
    </rPh>
    <rPh sb="147" eb="150">
      <t>ゲスイドウ</t>
    </rPh>
    <rPh sb="150" eb="152">
      <t>ジギョウ</t>
    </rPh>
    <rPh sb="158" eb="160">
      <t>ジュウミン</t>
    </rPh>
    <rPh sb="161" eb="163">
      <t>セイカツ</t>
    </rPh>
    <rPh sb="163" eb="165">
      <t>カンキョウ</t>
    </rPh>
    <rPh sb="166" eb="168">
      <t>コウジョウ</t>
    </rPh>
    <rPh sb="168" eb="169">
      <t>オヨ</t>
    </rPh>
    <rPh sb="170" eb="173">
      <t>コウキョウヨウ</t>
    </rPh>
    <rPh sb="173" eb="175">
      <t>スイイキ</t>
    </rPh>
    <rPh sb="176" eb="178">
      <t>スイシツ</t>
    </rPh>
    <rPh sb="178" eb="180">
      <t>ホゼン</t>
    </rPh>
    <rPh sb="181" eb="182">
      <t>シ</t>
    </rPh>
    <rPh sb="187" eb="189">
      <t>モクテキ</t>
    </rPh>
    <rPh sb="195" eb="198">
      <t>スイセンカ</t>
    </rPh>
    <rPh sb="199" eb="201">
      <t>フキュウ</t>
    </rPh>
    <rPh sb="201" eb="203">
      <t>ソクシン</t>
    </rPh>
    <rPh sb="204" eb="206">
      <t>コンゴ</t>
    </rPh>
    <rPh sb="207" eb="209">
      <t>ジョウキョウ</t>
    </rPh>
    <rPh sb="210" eb="212">
      <t>ミア</t>
    </rPh>
    <rPh sb="214" eb="217">
      <t>シヨウリョウ</t>
    </rPh>
    <rPh sb="219" eb="221">
      <t>ミナオ</t>
    </rPh>
    <rPh sb="227" eb="229">
      <t>ケントウ</t>
    </rPh>
    <rPh sb="234" eb="236">
      <t>ヒツヨウ</t>
    </rPh>
    <rPh sb="243" eb="245">
      <t>コンゴ</t>
    </rPh>
    <rPh sb="246" eb="248">
      <t>ショウライ</t>
    </rPh>
    <rPh sb="253" eb="256">
      <t>アンテイテキ</t>
    </rPh>
    <rPh sb="257" eb="259">
      <t>ジギョウ</t>
    </rPh>
    <rPh sb="260" eb="262">
      <t>ケイゾク</t>
    </rPh>
    <rPh sb="269" eb="271">
      <t>キホン</t>
    </rPh>
    <rPh sb="271" eb="273">
      <t>ケイカク</t>
    </rPh>
    <rPh sb="277" eb="279">
      <t>ケイエイ</t>
    </rPh>
    <rPh sb="279" eb="281">
      <t>センリャク</t>
    </rPh>
    <rPh sb="283" eb="285">
      <t>サクテイ</t>
    </rPh>
    <rPh sb="297" eb="300">
      <t>ロウキュウカ</t>
    </rPh>
    <rPh sb="301" eb="303">
      <t>ジョウキョウ</t>
    </rPh>
    <rPh sb="305" eb="307">
      <t>キンネン</t>
    </rPh>
    <rPh sb="308" eb="310">
      <t>シュウゼン</t>
    </rPh>
    <rPh sb="310" eb="312">
      <t>ケンスウ</t>
    </rPh>
    <rPh sb="313" eb="315">
      <t>ゾウカ</t>
    </rPh>
    <rPh sb="315" eb="317">
      <t>ケイコウ</t>
    </rPh>
    <rPh sb="321" eb="323">
      <t>タイヨウ</t>
    </rPh>
    <rPh sb="323" eb="325">
      <t>ネンスウ</t>
    </rPh>
    <rPh sb="326" eb="327">
      <t>チカ</t>
    </rPh>
    <rPh sb="329" eb="331">
      <t>コンゴ</t>
    </rPh>
    <rPh sb="332" eb="333">
      <t>サラ</t>
    </rPh>
    <rPh sb="334" eb="336">
      <t>シュウエキ</t>
    </rPh>
    <rPh sb="337" eb="339">
      <t>アッパク</t>
    </rPh>
    <rPh sb="344" eb="346">
      <t>ヨソウ</t>
    </rPh>
    <rPh sb="354" eb="356">
      <t>シセツ</t>
    </rPh>
    <rPh sb="356" eb="358">
      <t>コウシン</t>
    </rPh>
    <rPh sb="359" eb="362">
      <t>ケイカクテキ</t>
    </rPh>
    <rPh sb="362" eb="364">
      <t>ジッシ</t>
    </rPh>
    <rPh sb="365" eb="368">
      <t>ヘイジュンカ</t>
    </rPh>
    <rPh sb="370" eb="372">
      <t>ミンカン</t>
    </rPh>
    <rPh sb="372" eb="374">
      <t>ギョウシャ</t>
    </rPh>
    <rPh sb="380" eb="382">
      <t>ケイケン</t>
    </rPh>
    <rPh sb="383" eb="384">
      <t>イ</t>
    </rPh>
    <rPh sb="387" eb="390">
      <t>テイキテキ</t>
    </rPh>
    <rPh sb="391" eb="393">
      <t>イジ</t>
    </rPh>
    <rPh sb="393" eb="395">
      <t>カンリ</t>
    </rPh>
    <rPh sb="396" eb="397">
      <t>オコナ</t>
    </rPh>
    <rPh sb="399" eb="401">
      <t>ケイエイ</t>
    </rPh>
    <rPh sb="401" eb="403">
      <t>カイゼン</t>
    </rPh>
    <rPh sb="404" eb="405">
      <t>ツト</t>
    </rPh>
    <phoneticPr fontId="7"/>
  </si>
  <si>
    <t>　事業開始から７年が経過し、年々、浄化槽ブロア及び本体部品に係る軽微な修繕が増加傾向にある。この修繕は、今後も増加すると見込まれ、また、浄化槽の躯体についても故障等による更新が発生することが予想される。このため、将来を見据えた施設の長寿命化やライフサイクルコストの縮減を図る計画的な維持管理、単年度の費用負担の増加を防ぐための施設更新の平準化等を実施することが必要である。（浄化槽の耐用年数については、平成26年１月に国土交通省・農林水産省・環境省が策定している「持続的な汚水処理システム構築に向けた都道府県構想策定マニュアル」通称３省マニュアルの本編、資料編に明記されている浄化槽の躯体は30年～50年、機械７年～15年としている。）</t>
    <rPh sb="1" eb="3">
      <t>ジギョウ</t>
    </rPh>
    <rPh sb="3" eb="5">
      <t>カイシ</t>
    </rPh>
    <rPh sb="8" eb="9">
      <t>ネン</t>
    </rPh>
    <rPh sb="10" eb="12">
      <t>ケイカ</t>
    </rPh>
    <rPh sb="14" eb="16">
      <t>ネンネン</t>
    </rPh>
    <rPh sb="17" eb="20">
      <t>ジョウカソウ</t>
    </rPh>
    <rPh sb="23" eb="24">
      <t>オヨ</t>
    </rPh>
    <rPh sb="25" eb="27">
      <t>ホンタイ</t>
    </rPh>
    <rPh sb="27" eb="29">
      <t>ブヒン</t>
    </rPh>
    <rPh sb="30" eb="31">
      <t>カカ</t>
    </rPh>
    <rPh sb="32" eb="34">
      <t>ケイビ</t>
    </rPh>
    <rPh sb="35" eb="37">
      <t>シュウゼン</t>
    </rPh>
    <rPh sb="38" eb="40">
      <t>ゾウカ</t>
    </rPh>
    <rPh sb="40" eb="42">
      <t>ケイコウ</t>
    </rPh>
    <rPh sb="48" eb="50">
      <t>シュウゼン</t>
    </rPh>
    <rPh sb="52" eb="54">
      <t>コンゴ</t>
    </rPh>
    <rPh sb="55" eb="57">
      <t>ゾウカ</t>
    </rPh>
    <rPh sb="60" eb="62">
      <t>ミコ</t>
    </rPh>
    <rPh sb="68" eb="71">
      <t>ジョウカソウ</t>
    </rPh>
    <rPh sb="72" eb="74">
      <t>クタイ</t>
    </rPh>
    <rPh sb="79" eb="81">
      <t>コショウ</t>
    </rPh>
    <rPh sb="81" eb="82">
      <t>トウ</t>
    </rPh>
    <rPh sb="85" eb="87">
      <t>コウシン</t>
    </rPh>
    <rPh sb="88" eb="90">
      <t>ハッセイ</t>
    </rPh>
    <rPh sb="95" eb="97">
      <t>ヨソウ</t>
    </rPh>
    <rPh sb="106" eb="108">
      <t>ショウライ</t>
    </rPh>
    <rPh sb="109" eb="111">
      <t>ミス</t>
    </rPh>
    <rPh sb="113" eb="115">
      <t>シセツ</t>
    </rPh>
    <rPh sb="116" eb="117">
      <t>チョウ</t>
    </rPh>
    <rPh sb="117" eb="120">
      <t>ジュミョウカ</t>
    </rPh>
    <rPh sb="132" eb="134">
      <t>シュクゲン</t>
    </rPh>
    <rPh sb="135" eb="136">
      <t>ハカ</t>
    </rPh>
    <rPh sb="137" eb="140">
      <t>ケイカクテキ</t>
    </rPh>
    <rPh sb="141" eb="143">
      <t>イジ</t>
    </rPh>
    <rPh sb="143" eb="145">
      <t>カンリ</t>
    </rPh>
    <rPh sb="146" eb="149">
      <t>タンネンド</t>
    </rPh>
    <rPh sb="150" eb="152">
      <t>ヒヨウ</t>
    </rPh>
    <rPh sb="152" eb="154">
      <t>フタン</t>
    </rPh>
    <rPh sb="155" eb="157">
      <t>ゾウカ</t>
    </rPh>
    <rPh sb="158" eb="159">
      <t>フセ</t>
    </rPh>
    <rPh sb="163" eb="165">
      <t>シセツ</t>
    </rPh>
    <rPh sb="165" eb="167">
      <t>コウシン</t>
    </rPh>
    <rPh sb="168" eb="171">
      <t>ヘイジュンカ</t>
    </rPh>
    <rPh sb="171" eb="172">
      <t>ナド</t>
    </rPh>
    <rPh sb="173" eb="175">
      <t>ジッシ</t>
    </rPh>
    <rPh sb="180" eb="182">
      <t>ヒツヨウ</t>
    </rPh>
    <phoneticPr fontId="4"/>
  </si>
  <si>
    <t>　本事業は、平成22年度より開始した県下初のPFI方式による町営浄化槽整備事業である。
【収益的収支比率】
平成26年度に100％を割り込んで以降、年々減少傾向にあり、平成28年度においても前年比で6.8Ｐ低下している。これは、地方債償還金の増加が要因として考えられ、今後もピークである平成34年度頃までは償還金の増加に伴い、収益的収支比率の低下が見込まれる。
【企業債残高対事業規模比率】
企業債償還については、平成27年度以降、独立採算を原則とした公営企業の在り方等を鑑みて、繰出し基準に基づいた算定を行っている。類似団体と比較しても高い水準で推移していることから、今後は営業収益の増加を図る必要があると考えられ、使用料の見直し等、経営改善を図っていく必要がある。
【経費回収率】
近年は、類似団体に近い数値を維持しており、平成28年度においては、前年比で７Ｐ上昇している。しかし、依然として、汚水処理に係る費用が使用料以外の収入に依存していることが考えられ、さらには地方債償還金の増加も見込まれていることから今後の経営効率の低下が懸念される。
【汚水処理原価】
近年は、ほぼ横ばい状態で類似団体に近い数値で推移しており、平成28年度においては、前年比で66円程度減少している。今後は今以上に、接続率向上による有収水量の増加を図るため、経営改善に取組む必要がある。
【施設利用率】
類似団体平均値より高く推移しており、施設利用の効率性は良好であると考えられる。
【水洗化率】
今後も、将来の少子高齢化による人口減を見据えながら現在の状況を維持していく。</t>
    <rPh sb="1" eb="2">
      <t>ホン</t>
    </rPh>
    <rPh sb="2" eb="4">
      <t>ジギョウ</t>
    </rPh>
    <rPh sb="6" eb="8">
      <t>ヘイセイ</t>
    </rPh>
    <rPh sb="10" eb="12">
      <t>ネンド</t>
    </rPh>
    <rPh sb="14" eb="16">
      <t>カイシ</t>
    </rPh>
    <rPh sb="18" eb="20">
      <t>ケンカ</t>
    </rPh>
    <rPh sb="20" eb="21">
      <t>ハツ</t>
    </rPh>
    <rPh sb="25" eb="27">
      <t>ホウシキ</t>
    </rPh>
    <rPh sb="30" eb="32">
      <t>チョウエイ</t>
    </rPh>
    <rPh sb="32" eb="35">
      <t>ジョウカソウ</t>
    </rPh>
    <rPh sb="35" eb="37">
      <t>セイビ</t>
    </rPh>
    <rPh sb="37" eb="39">
      <t>ジギョウ</t>
    </rPh>
    <rPh sb="45" eb="47">
      <t>シュウエキ</t>
    </rPh>
    <rPh sb="47" eb="48">
      <t>テキ</t>
    </rPh>
    <rPh sb="48" eb="50">
      <t>シュウシ</t>
    </rPh>
    <rPh sb="50" eb="52">
      <t>ヒリツ</t>
    </rPh>
    <rPh sb="54" eb="56">
      <t>ヘイセイ</t>
    </rPh>
    <rPh sb="58" eb="60">
      <t>ネンド</t>
    </rPh>
    <rPh sb="71" eb="73">
      <t>イコウ</t>
    </rPh>
    <rPh sb="74" eb="76">
      <t>ネンネン</t>
    </rPh>
    <rPh sb="76" eb="78">
      <t>ゲンショウ</t>
    </rPh>
    <rPh sb="78" eb="80">
      <t>ケイコウ</t>
    </rPh>
    <rPh sb="84" eb="86">
      <t>ヘイセイ</t>
    </rPh>
    <rPh sb="88" eb="90">
      <t>ネンド</t>
    </rPh>
    <rPh sb="95" eb="98">
      <t>ゼンネンヒ</t>
    </rPh>
    <rPh sb="103" eb="105">
      <t>テイカ</t>
    </rPh>
    <rPh sb="114" eb="117">
      <t>チホウサイ</t>
    </rPh>
    <rPh sb="117" eb="120">
      <t>ショウカンキン</t>
    </rPh>
    <rPh sb="121" eb="122">
      <t>ゾウ</t>
    </rPh>
    <rPh sb="122" eb="123">
      <t>カ</t>
    </rPh>
    <rPh sb="124" eb="126">
      <t>ヨウイン</t>
    </rPh>
    <rPh sb="129" eb="130">
      <t>カンガ</t>
    </rPh>
    <rPh sb="134" eb="136">
      <t>コンゴ</t>
    </rPh>
    <rPh sb="143" eb="145">
      <t>ヘイセイ</t>
    </rPh>
    <rPh sb="147" eb="149">
      <t>ネンド</t>
    </rPh>
    <rPh sb="149" eb="150">
      <t>コロ</t>
    </rPh>
    <rPh sb="153" eb="156">
      <t>ショウカンキン</t>
    </rPh>
    <rPh sb="157" eb="158">
      <t>ゾウ</t>
    </rPh>
    <rPh sb="158" eb="159">
      <t>カ</t>
    </rPh>
    <rPh sb="160" eb="161">
      <t>トモナ</t>
    </rPh>
    <rPh sb="163" eb="166">
      <t>シュウエキテキ</t>
    </rPh>
    <rPh sb="166" eb="168">
      <t>シュウシ</t>
    </rPh>
    <rPh sb="168" eb="170">
      <t>ヒリツ</t>
    </rPh>
    <rPh sb="171" eb="173">
      <t>テイカ</t>
    </rPh>
    <rPh sb="174" eb="176">
      <t>ミコ</t>
    </rPh>
    <rPh sb="182" eb="184">
      <t>キギョウ</t>
    </rPh>
    <rPh sb="184" eb="185">
      <t>サイ</t>
    </rPh>
    <rPh sb="185" eb="187">
      <t>ザンダカ</t>
    </rPh>
    <rPh sb="187" eb="188">
      <t>タイ</t>
    </rPh>
    <rPh sb="188" eb="190">
      <t>ジギョウ</t>
    </rPh>
    <rPh sb="190" eb="192">
      <t>キボ</t>
    </rPh>
    <rPh sb="192" eb="194">
      <t>ヒリツ</t>
    </rPh>
    <rPh sb="196" eb="198">
      <t>キギョウ</t>
    </rPh>
    <rPh sb="198" eb="199">
      <t>サイ</t>
    </rPh>
    <rPh sb="199" eb="201">
      <t>ショウカン</t>
    </rPh>
    <rPh sb="207" eb="209">
      <t>ヘイセイ</t>
    </rPh>
    <rPh sb="211" eb="213">
      <t>ネンド</t>
    </rPh>
    <rPh sb="213" eb="215">
      <t>イコウ</t>
    </rPh>
    <rPh sb="216" eb="218">
      <t>ドクリツ</t>
    </rPh>
    <rPh sb="218" eb="220">
      <t>サイサン</t>
    </rPh>
    <rPh sb="221" eb="223">
      <t>ゲンソク</t>
    </rPh>
    <rPh sb="226" eb="228">
      <t>コウエイ</t>
    </rPh>
    <rPh sb="228" eb="230">
      <t>キギョウ</t>
    </rPh>
    <rPh sb="231" eb="232">
      <t>ア</t>
    </rPh>
    <rPh sb="233" eb="234">
      <t>カタ</t>
    </rPh>
    <rPh sb="234" eb="235">
      <t>トウ</t>
    </rPh>
    <rPh sb="236" eb="237">
      <t>カンガ</t>
    </rPh>
    <rPh sb="240" eb="242">
      <t>クリダ</t>
    </rPh>
    <rPh sb="243" eb="245">
      <t>キジュン</t>
    </rPh>
    <rPh sb="246" eb="247">
      <t>モト</t>
    </rPh>
    <rPh sb="250" eb="252">
      <t>サンテイ</t>
    </rPh>
    <rPh sb="253" eb="254">
      <t>オコナ</t>
    </rPh>
    <rPh sb="259" eb="261">
      <t>ルイジ</t>
    </rPh>
    <rPh sb="261" eb="263">
      <t>ダンタイ</t>
    </rPh>
    <rPh sb="264" eb="266">
      <t>ヒカク</t>
    </rPh>
    <rPh sb="269" eb="270">
      <t>タカ</t>
    </rPh>
    <rPh sb="271" eb="273">
      <t>スイジュン</t>
    </rPh>
    <rPh sb="274" eb="276">
      <t>スイイ</t>
    </rPh>
    <rPh sb="285" eb="287">
      <t>コンゴ</t>
    </rPh>
    <rPh sb="288" eb="290">
      <t>エイギョウ</t>
    </rPh>
    <rPh sb="290" eb="292">
      <t>シュウエキ</t>
    </rPh>
    <rPh sb="293" eb="294">
      <t>ゾウ</t>
    </rPh>
    <rPh sb="294" eb="295">
      <t>カ</t>
    </rPh>
    <rPh sb="296" eb="297">
      <t>ハカ</t>
    </rPh>
    <rPh sb="298" eb="300">
      <t>ヒツヨウ</t>
    </rPh>
    <rPh sb="304" eb="305">
      <t>カンガ</t>
    </rPh>
    <rPh sb="309" eb="312">
      <t>シヨウリョウ</t>
    </rPh>
    <rPh sb="313" eb="315">
      <t>ミナオ</t>
    </rPh>
    <rPh sb="316" eb="317">
      <t>トウ</t>
    </rPh>
    <rPh sb="318" eb="320">
      <t>ケイエイ</t>
    </rPh>
    <rPh sb="320" eb="322">
      <t>カイゼン</t>
    </rPh>
    <rPh sb="323" eb="324">
      <t>ハカ</t>
    </rPh>
    <rPh sb="328" eb="330">
      <t>ヒツヨウ</t>
    </rPh>
    <rPh sb="336" eb="338">
      <t>ケイヒ</t>
    </rPh>
    <rPh sb="338" eb="340">
      <t>カイシュウ</t>
    </rPh>
    <rPh sb="340" eb="341">
      <t>リツ</t>
    </rPh>
    <rPh sb="343" eb="345">
      <t>キンネン</t>
    </rPh>
    <rPh sb="347" eb="349">
      <t>ルイジ</t>
    </rPh>
    <rPh sb="349" eb="351">
      <t>ダンタイ</t>
    </rPh>
    <rPh sb="352" eb="353">
      <t>チカ</t>
    </rPh>
    <rPh sb="354" eb="356">
      <t>スウチ</t>
    </rPh>
    <rPh sb="357" eb="359">
      <t>イジ</t>
    </rPh>
    <rPh sb="364" eb="366">
      <t>ヘイセイ</t>
    </rPh>
    <rPh sb="368" eb="370">
      <t>ネンド</t>
    </rPh>
    <rPh sb="376" eb="379">
      <t>ゼンネンヒ</t>
    </rPh>
    <rPh sb="382" eb="384">
      <t>ジョウショウ</t>
    </rPh>
    <rPh sb="393" eb="395">
      <t>イゼン</t>
    </rPh>
    <rPh sb="399" eb="401">
      <t>オスイ</t>
    </rPh>
    <rPh sb="401" eb="403">
      <t>ショリ</t>
    </rPh>
    <rPh sb="404" eb="405">
      <t>カカ</t>
    </rPh>
    <rPh sb="406" eb="408">
      <t>ヒヨウ</t>
    </rPh>
    <rPh sb="409" eb="412">
      <t>シヨウリョウ</t>
    </rPh>
    <rPh sb="412" eb="414">
      <t>イガイ</t>
    </rPh>
    <rPh sb="415" eb="417">
      <t>シュウニュウ</t>
    </rPh>
    <rPh sb="418" eb="420">
      <t>イゾン</t>
    </rPh>
    <rPh sb="427" eb="428">
      <t>カンガ</t>
    </rPh>
    <rPh sb="436" eb="439">
      <t>チホウサイ</t>
    </rPh>
    <rPh sb="439" eb="442">
      <t>ショウカンキン</t>
    </rPh>
    <rPh sb="443" eb="444">
      <t>ゾウ</t>
    </rPh>
    <rPh sb="444" eb="445">
      <t>カ</t>
    </rPh>
    <rPh sb="446" eb="448">
      <t>ミコ</t>
    </rPh>
    <rPh sb="457" eb="459">
      <t>コンゴ</t>
    </rPh>
    <rPh sb="460" eb="462">
      <t>ケイエイ</t>
    </rPh>
    <rPh sb="462" eb="464">
      <t>コウリツ</t>
    </rPh>
    <rPh sb="465" eb="467">
      <t>テイカ</t>
    </rPh>
    <rPh sb="468" eb="470">
      <t>ケネン</t>
    </rPh>
    <rPh sb="476" eb="478">
      <t>オスイ</t>
    </rPh>
    <rPh sb="478" eb="480">
      <t>ショリ</t>
    </rPh>
    <rPh sb="480" eb="482">
      <t>ゲンカ</t>
    </rPh>
    <rPh sb="484" eb="486">
      <t>キンネン</t>
    </rPh>
    <rPh sb="490" eb="491">
      <t>ヨコ</t>
    </rPh>
    <rPh sb="493" eb="495">
      <t>ジョウタイ</t>
    </rPh>
    <rPh sb="496" eb="498">
      <t>ルイジ</t>
    </rPh>
    <rPh sb="498" eb="500">
      <t>ダンタイ</t>
    </rPh>
    <rPh sb="501" eb="502">
      <t>チカ</t>
    </rPh>
    <rPh sb="503" eb="505">
      <t>スウチ</t>
    </rPh>
    <rPh sb="506" eb="508">
      <t>スイイ</t>
    </rPh>
    <rPh sb="513" eb="515">
      <t>ヘイセイ</t>
    </rPh>
    <rPh sb="517" eb="519">
      <t>ネンド</t>
    </rPh>
    <rPh sb="525" eb="528">
      <t>ゼンネンヒ</t>
    </rPh>
    <rPh sb="531" eb="532">
      <t>エン</t>
    </rPh>
    <rPh sb="532" eb="534">
      <t>テイド</t>
    </rPh>
    <rPh sb="534" eb="536">
      <t>ゲンショウ</t>
    </rPh>
    <rPh sb="541" eb="543">
      <t>コンゴ</t>
    </rPh>
    <rPh sb="544" eb="547">
      <t>イマイジョウ</t>
    </rPh>
    <rPh sb="549" eb="551">
      <t>セツゾク</t>
    </rPh>
    <rPh sb="551" eb="552">
      <t>リツ</t>
    </rPh>
    <rPh sb="552" eb="554">
      <t>コウジョウ</t>
    </rPh>
    <rPh sb="557" eb="559">
      <t>ユウシュウ</t>
    </rPh>
    <rPh sb="559" eb="561">
      <t>スイリョウ</t>
    </rPh>
    <rPh sb="562" eb="563">
      <t>ゾウ</t>
    </rPh>
    <rPh sb="563" eb="564">
      <t>カ</t>
    </rPh>
    <rPh sb="565" eb="566">
      <t>ハカ</t>
    </rPh>
    <rPh sb="570" eb="572">
      <t>ケイエイ</t>
    </rPh>
    <rPh sb="572" eb="574">
      <t>カイゼン</t>
    </rPh>
    <rPh sb="575" eb="577">
      <t>トリク</t>
    </rPh>
    <rPh sb="578" eb="580">
      <t>ヒツヨウ</t>
    </rPh>
    <rPh sb="586" eb="588">
      <t>シセツ</t>
    </rPh>
    <rPh sb="588" eb="590">
      <t>リヨウ</t>
    </rPh>
    <rPh sb="590" eb="591">
      <t>リツ</t>
    </rPh>
    <rPh sb="593" eb="595">
      <t>ルイジ</t>
    </rPh>
    <rPh sb="595" eb="597">
      <t>ダンタイ</t>
    </rPh>
    <rPh sb="597" eb="599">
      <t>ヘイキン</t>
    </rPh>
    <rPh sb="599" eb="600">
      <t>チ</t>
    </rPh>
    <rPh sb="602" eb="603">
      <t>タカ</t>
    </rPh>
    <rPh sb="604" eb="606">
      <t>スイイ</t>
    </rPh>
    <rPh sb="611" eb="613">
      <t>シセツ</t>
    </rPh>
    <rPh sb="613" eb="615">
      <t>リヨウ</t>
    </rPh>
    <rPh sb="616" eb="619">
      <t>コウリツセイ</t>
    </rPh>
    <rPh sb="620" eb="622">
      <t>リョウコウ</t>
    </rPh>
    <rPh sb="626" eb="627">
      <t>カンガ</t>
    </rPh>
    <rPh sb="634" eb="637">
      <t>スイセンカ</t>
    </rPh>
    <rPh sb="637" eb="638">
      <t>リツ</t>
    </rPh>
    <rPh sb="640" eb="642">
      <t>コンゴ</t>
    </rPh>
    <rPh sb="644" eb="646">
      <t>ショウライ</t>
    </rPh>
    <rPh sb="647" eb="649">
      <t>ショウシ</t>
    </rPh>
    <rPh sb="649" eb="652">
      <t>コウレイカ</t>
    </rPh>
    <rPh sb="655" eb="657">
      <t>ジンコウ</t>
    </rPh>
    <rPh sb="659" eb="661">
      <t>ミス</t>
    </rPh>
    <rPh sb="665" eb="667">
      <t>ゲンザイ</t>
    </rPh>
    <rPh sb="668" eb="670">
      <t>ジョウキョウ</t>
    </rPh>
    <rPh sb="671" eb="673">
      <t>イジ</t>
    </rPh>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</si>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</sst>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14" fillId="0" borderId="6" xfId="1" applyFont="1" applyBorder="1" applyAlignment="1" applyProtection="1">
      <alignment horizontal="left" vertical="top" wrapText="1"/>
      <protection locked="0"/>
    </xf>
    <xf numFmtId="0" fontId="14" fillId="0" borderId="0" xfId="1" applyFont="1" applyBorder="1" applyAlignment="1" applyProtection="1">
      <alignment horizontal="left" vertical="top" wrapText="1"/>
      <protection locked="0"/>
    </xf>
    <xf numFmtId="0" fontId="14" fillId="0" borderId="7" xfId="1" applyFont="1" applyBorder="1" applyAlignment="1" applyProtection="1">
      <alignment horizontal="left" vertical="top" wrapText="1"/>
      <protection locked="0"/>
    </xf>
    <xf numFmtId="0" fontId="14" fillId="0" borderId="8" xfId="1" applyFont="1" applyBorder="1" applyAlignment="1" applyProtection="1">
      <alignment horizontal="left" vertical="top" wrapText="1"/>
      <protection locked="0"/>
    </xf>
    <xf numFmtId="0" fontId="14" fillId="0" borderId="1" xfId="1" applyFont="1" applyBorder="1" applyAlignment="1" applyProtection="1">
      <alignment horizontal="left" vertical="top" wrapText="1"/>
      <protection locked="0"/>
    </xf>
    <xf numFmtId="0" fontId="14"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9608832"/>
        <c:axId val="99611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99608832"/>
        <c:axId val="99611392"/>
      </c:lineChart>
      <c:dateAx>
        <c:axId val="99608832"/>
        <c:scaling>
          <c:orientation val="minMax"/>
        </c:scaling>
        <c:delete val="1"/>
        <c:axPos val="b"/>
        <c:numFmt formatCode="ge" sourceLinked="1"/>
        <c:majorTickMark val="none"/>
        <c:minorTickMark val="none"/>
        <c:tickLblPos val="none"/>
        <c:crossAx val="99611392"/>
        <c:crosses val="autoZero"/>
        <c:auto val="1"/>
        <c:lblOffset val="100"/>
        <c:baseTimeUnit val="years"/>
      </c:dateAx>
      <c:valAx>
        <c:axId val="99611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608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65.17</c:v>
                </c:pt>
                <c:pt idx="1">
                  <c:v>63.36</c:v>
                </c:pt>
                <c:pt idx="2">
                  <c:v>62.04</c:v>
                </c:pt>
                <c:pt idx="3">
                  <c:v>63.67</c:v>
                </c:pt>
                <c:pt idx="4">
                  <c:v>63.7</c:v>
                </c:pt>
              </c:numCache>
            </c:numRef>
          </c:val>
        </c:ser>
        <c:dLbls>
          <c:showLegendKey val="0"/>
          <c:showVal val="0"/>
          <c:showCatName val="0"/>
          <c:showSerName val="0"/>
          <c:showPercent val="0"/>
          <c:showBubbleSize val="0"/>
        </c:dLbls>
        <c:gapWidth val="150"/>
        <c:axId val="101981184"/>
        <c:axId val="101987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61.93</c:v>
                </c:pt>
                <c:pt idx="1">
                  <c:v>58.06</c:v>
                </c:pt>
                <c:pt idx="2">
                  <c:v>59.08</c:v>
                </c:pt>
                <c:pt idx="3">
                  <c:v>58.25</c:v>
                </c:pt>
                <c:pt idx="4">
                  <c:v>61.55</c:v>
                </c:pt>
              </c:numCache>
            </c:numRef>
          </c:val>
          <c:smooth val="0"/>
        </c:ser>
        <c:dLbls>
          <c:showLegendKey val="0"/>
          <c:showVal val="0"/>
          <c:showCatName val="0"/>
          <c:showSerName val="0"/>
          <c:showPercent val="0"/>
          <c:showBubbleSize val="0"/>
        </c:dLbls>
        <c:marker val="1"/>
        <c:smooth val="0"/>
        <c:axId val="101981184"/>
        <c:axId val="101987456"/>
      </c:lineChart>
      <c:dateAx>
        <c:axId val="101981184"/>
        <c:scaling>
          <c:orientation val="minMax"/>
        </c:scaling>
        <c:delete val="1"/>
        <c:axPos val="b"/>
        <c:numFmt formatCode="ge" sourceLinked="1"/>
        <c:majorTickMark val="none"/>
        <c:minorTickMark val="none"/>
        <c:tickLblPos val="none"/>
        <c:crossAx val="101987456"/>
        <c:crosses val="autoZero"/>
        <c:auto val="1"/>
        <c:lblOffset val="100"/>
        <c:baseTimeUnit val="years"/>
      </c:dateAx>
      <c:valAx>
        <c:axId val="101987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981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102001280"/>
        <c:axId val="102023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77.25</c:v>
                </c:pt>
                <c:pt idx="1">
                  <c:v>75.790000000000006</c:v>
                </c:pt>
                <c:pt idx="2">
                  <c:v>77.12</c:v>
                </c:pt>
                <c:pt idx="3">
                  <c:v>68.150000000000006</c:v>
                </c:pt>
                <c:pt idx="4">
                  <c:v>67.489999999999995</c:v>
                </c:pt>
              </c:numCache>
            </c:numRef>
          </c:val>
          <c:smooth val="0"/>
        </c:ser>
        <c:dLbls>
          <c:showLegendKey val="0"/>
          <c:showVal val="0"/>
          <c:showCatName val="0"/>
          <c:showSerName val="0"/>
          <c:showPercent val="0"/>
          <c:showBubbleSize val="0"/>
        </c:dLbls>
        <c:marker val="1"/>
        <c:smooth val="0"/>
        <c:axId val="102001280"/>
        <c:axId val="102023936"/>
      </c:lineChart>
      <c:dateAx>
        <c:axId val="102001280"/>
        <c:scaling>
          <c:orientation val="minMax"/>
        </c:scaling>
        <c:delete val="1"/>
        <c:axPos val="b"/>
        <c:numFmt formatCode="ge" sourceLinked="1"/>
        <c:majorTickMark val="none"/>
        <c:minorTickMark val="none"/>
        <c:tickLblPos val="none"/>
        <c:crossAx val="102023936"/>
        <c:crosses val="autoZero"/>
        <c:auto val="1"/>
        <c:lblOffset val="100"/>
        <c:baseTimeUnit val="years"/>
      </c:dateAx>
      <c:valAx>
        <c:axId val="102023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001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100.19</c:v>
                </c:pt>
                <c:pt idx="1">
                  <c:v>100.38</c:v>
                </c:pt>
                <c:pt idx="2">
                  <c:v>97.59</c:v>
                </c:pt>
                <c:pt idx="3">
                  <c:v>90.53</c:v>
                </c:pt>
                <c:pt idx="4">
                  <c:v>83.7</c:v>
                </c:pt>
              </c:numCache>
            </c:numRef>
          </c:val>
        </c:ser>
        <c:dLbls>
          <c:showLegendKey val="0"/>
          <c:showVal val="0"/>
          <c:showCatName val="0"/>
          <c:showSerName val="0"/>
          <c:showPercent val="0"/>
          <c:showBubbleSize val="0"/>
        </c:dLbls>
        <c:gapWidth val="150"/>
        <c:axId val="101071104"/>
        <c:axId val="101097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1071104"/>
        <c:axId val="101097856"/>
      </c:lineChart>
      <c:dateAx>
        <c:axId val="101071104"/>
        <c:scaling>
          <c:orientation val="minMax"/>
        </c:scaling>
        <c:delete val="1"/>
        <c:axPos val="b"/>
        <c:numFmt formatCode="ge" sourceLinked="1"/>
        <c:majorTickMark val="none"/>
        <c:minorTickMark val="none"/>
        <c:tickLblPos val="none"/>
        <c:crossAx val="101097856"/>
        <c:crosses val="autoZero"/>
        <c:auto val="1"/>
        <c:lblOffset val="100"/>
        <c:baseTimeUnit val="years"/>
      </c:dateAx>
      <c:valAx>
        <c:axId val="101097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071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1918592"/>
        <c:axId val="101924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1918592"/>
        <c:axId val="101924864"/>
      </c:lineChart>
      <c:dateAx>
        <c:axId val="101918592"/>
        <c:scaling>
          <c:orientation val="minMax"/>
        </c:scaling>
        <c:delete val="1"/>
        <c:axPos val="b"/>
        <c:numFmt formatCode="ge" sourceLinked="1"/>
        <c:majorTickMark val="none"/>
        <c:minorTickMark val="none"/>
        <c:tickLblPos val="none"/>
        <c:crossAx val="101924864"/>
        <c:crosses val="autoZero"/>
        <c:auto val="1"/>
        <c:lblOffset val="100"/>
        <c:baseTimeUnit val="years"/>
      </c:dateAx>
      <c:valAx>
        <c:axId val="101924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918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1936128"/>
        <c:axId val="101958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1936128"/>
        <c:axId val="101958784"/>
      </c:lineChart>
      <c:dateAx>
        <c:axId val="101936128"/>
        <c:scaling>
          <c:orientation val="minMax"/>
        </c:scaling>
        <c:delete val="1"/>
        <c:axPos val="b"/>
        <c:numFmt formatCode="ge" sourceLinked="1"/>
        <c:majorTickMark val="none"/>
        <c:minorTickMark val="none"/>
        <c:tickLblPos val="none"/>
        <c:crossAx val="101958784"/>
        <c:crosses val="autoZero"/>
        <c:auto val="1"/>
        <c:lblOffset val="100"/>
        <c:baseTimeUnit val="years"/>
      </c:dateAx>
      <c:valAx>
        <c:axId val="101958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936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1649792"/>
        <c:axId val="101676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1649792"/>
        <c:axId val="101676544"/>
      </c:lineChart>
      <c:dateAx>
        <c:axId val="101649792"/>
        <c:scaling>
          <c:orientation val="minMax"/>
        </c:scaling>
        <c:delete val="1"/>
        <c:axPos val="b"/>
        <c:numFmt formatCode="ge" sourceLinked="1"/>
        <c:majorTickMark val="none"/>
        <c:minorTickMark val="none"/>
        <c:tickLblPos val="none"/>
        <c:crossAx val="101676544"/>
        <c:crosses val="autoZero"/>
        <c:auto val="1"/>
        <c:lblOffset val="100"/>
        <c:baseTimeUnit val="years"/>
      </c:dateAx>
      <c:valAx>
        <c:axId val="101676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649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1706752"/>
        <c:axId val="101708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1706752"/>
        <c:axId val="101708928"/>
      </c:lineChart>
      <c:dateAx>
        <c:axId val="101706752"/>
        <c:scaling>
          <c:orientation val="minMax"/>
        </c:scaling>
        <c:delete val="1"/>
        <c:axPos val="b"/>
        <c:numFmt formatCode="ge" sourceLinked="1"/>
        <c:majorTickMark val="none"/>
        <c:minorTickMark val="none"/>
        <c:tickLblPos val="none"/>
        <c:crossAx val="101708928"/>
        <c:crosses val="autoZero"/>
        <c:auto val="1"/>
        <c:lblOffset val="100"/>
        <c:baseTimeUnit val="years"/>
      </c:dateAx>
      <c:valAx>
        <c:axId val="101708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706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0.15</c:v>
                </c:pt>
                <c:pt idx="1">
                  <c:v>149.4</c:v>
                </c:pt>
                <c:pt idx="2" formatCode="#,##0.00;&quot;△&quot;#,##0.00">
                  <c:v>0</c:v>
                </c:pt>
                <c:pt idx="3">
                  <c:v>460.81</c:v>
                </c:pt>
                <c:pt idx="4">
                  <c:v>592.23</c:v>
                </c:pt>
              </c:numCache>
            </c:numRef>
          </c:val>
        </c:ser>
        <c:dLbls>
          <c:showLegendKey val="0"/>
          <c:showVal val="0"/>
          <c:showCatName val="0"/>
          <c:showSerName val="0"/>
          <c:showPercent val="0"/>
          <c:showBubbleSize val="0"/>
        </c:dLbls>
        <c:gapWidth val="150"/>
        <c:axId val="101743232"/>
        <c:axId val="10174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430.64</c:v>
                </c:pt>
                <c:pt idx="1">
                  <c:v>446.63</c:v>
                </c:pt>
                <c:pt idx="2">
                  <c:v>416.91</c:v>
                </c:pt>
                <c:pt idx="3">
                  <c:v>392.19</c:v>
                </c:pt>
                <c:pt idx="4">
                  <c:v>413.5</c:v>
                </c:pt>
              </c:numCache>
            </c:numRef>
          </c:val>
          <c:smooth val="0"/>
        </c:ser>
        <c:dLbls>
          <c:showLegendKey val="0"/>
          <c:showVal val="0"/>
          <c:showCatName val="0"/>
          <c:showSerName val="0"/>
          <c:showPercent val="0"/>
          <c:showBubbleSize val="0"/>
        </c:dLbls>
        <c:marker val="1"/>
        <c:smooth val="0"/>
        <c:axId val="101743232"/>
        <c:axId val="101749504"/>
      </c:lineChart>
      <c:dateAx>
        <c:axId val="101743232"/>
        <c:scaling>
          <c:orientation val="minMax"/>
        </c:scaling>
        <c:delete val="1"/>
        <c:axPos val="b"/>
        <c:numFmt formatCode="ge" sourceLinked="1"/>
        <c:majorTickMark val="none"/>
        <c:minorTickMark val="none"/>
        <c:tickLblPos val="none"/>
        <c:crossAx val="101749504"/>
        <c:crosses val="autoZero"/>
        <c:auto val="1"/>
        <c:lblOffset val="100"/>
        <c:baseTimeUnit val="years"/>
      </c:dateAx>
      <c:valAx>
        <c:axId val="101749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743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51.65</c:v>
                </c:pt>
                <c:pt idx="1">
                  <c:v>57.27</c:v>
                </c:pt>
                <c:pt idx="2">
                  <c:v>56.26</c:v>
                </c:pt>
                <c:pt idx="3">
                  <c:v>55.4</c:v>
                </c:pt>
                <c:pt idx="4">
                  <c:v>62.43</c:v>
                </c:pt>
              </c:numCache>
            </c:numRef>
          </c:val>
        </c:ser>
        <c:dLbls>
          <c:showLegendKey val="0"/>
          <c:showVal val="0"/>
          <c:showCatName val="0"/>
          <c:showSerName val="0"/>
          <c:showPercent val="0"/>
          <c:showBubbleSize val="0"/>
        </c:dLbls>
        <c:gapWidth val="150"/>
        <c:axId val="101761408"/>
        <c:axId val="101763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58.78</c:v>
                </c:pt>
                <c:pt idx="1">
                  <c:v>58.53</c:v>
                </c:pt>
                <c:pt idx="2">
                  <c:v>57.93</c:v>
                </c:pt>
                <c:pt idx="3">
                  <c:v>57.03</c:v>
                </c:pt>
                <c:pt idx="4">
                  <c:v>55.84</c:v>
                </c:pt>
              </c:numCache>
            </c:numRef>
          </c:val>
          <c:smooth val="0"/>
        </c:ser>
        <c:dLbls>
          <c:showLegendKey val="0"/>
          <c:showVal val="0"/>
          <c:showCatName val="0"/>
          <c:showSerName val="0"/>
          <c:showPercent val="0"/>
          <c:showBubbleSize val="0"/>
        </c:dLbls>
        <c:marker val="1"/>
        <c:smooth val="0"/>
        <c:axId val="101761408"/>
        <c:axId val="101763328"/>
      </c:lineChart>
      <c:dateAx>
        <c:axId val="101761408"/>
        <c:scaling>
          <c:orientation val="minMax"/>
        </c:scaling>
        <c:delete val="1"/>
        <c:axPos val="b"/>
        <c:numFmt formatCode="ge" sourceLinked="1"/>
        <c:majorTickMark val="none"/>
        <c:minorTickMark val="none"/>
        <c:tickLblPos val="none"/>
        <c:crossAx val="101763328"/>
        <c:crosses val="autoZero"/>
        <c:auto val="1"/>
        <c:lblOffset val="100"/>
        <c:baseTimeUnit val="years"/>
      </c:dateAx>
      <c:valAx>
        <c:axId val="101763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761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303.54000000000002</c:v>
                </c:pt>
                <c:pt idx="1">
                  <c:v>282.55</c:v>
                </c:pt>
                <c:pt idx="2">
                  <c:v>303.66000000000003</c:v>
                </c:pt>
                <c:pt idx="3">
                  <c:v>338.21</c:v>
                </c:pt>
                <c:pt idx="4">
                  <c:v>271.86</c:v>
                </c:pt>
              </c:numCache>
            </c:numRef>
          </c:val>
        </c:ser>
        <c:dLbls>
          <c:showLegendKey val="0"/>
          <c:showVal val="0"/>
          <c:showCatName val="0"/>
          <c:showSerName val="0"/>
          <c:showPercent val="0"/>
          <c:showBubbleSize val="0"/>
        </c:dLbls>
        <c:gapWidth val="150"/>
        <c:axId val="101854592"/>
        <c:axId val="101877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257.02999999999997</c:v>
                </c:pt>
                <c:pt idx="1">
                  <c:v>266.57</c:v>
                </c:pt>
                <c:pt idx="2">
                  <c:v>276.93</c:v>
                </c:pt>
                <c:pt idx="3">
                  <c:v>283.73</c:v>
                </c:pt>
                <c:pt idx="4">
                  <c:v>287.57</c:v>
                </c:pt>
              </c:numCache>
            </c:numRef>
          </c:val>
          <c:smooth val="0"/>
        </c:ser>
        <c:dLbls>
          <c:showLegendKey val="0"/>
          <c:showVal val="0"/>
          <c:showCatName val="0"/>
          <c:showSerName val="0"/>
          <c:showPercent val="0"/>
          <c:showBubbleSize val="0"/>
        </c:dLbls>
        <c:marker val="1"/>
        <c:smooth val="0"/>
        <c:axId val="101854592"/>
        <c:axId val="101877248"/>
      </c:lineChart>
      <c:dateAx>
        <c:axId val="101854592"/>
        <c:scaling>
          <c:orientation val="minMax"/>
        </c:scaling>
        <c:delete val="1"/>
        <c:axPos val="b"/>
        <c:numFmt formatCode="ge" sourceLinked="1"/>
        <c:majorTickMark val="none"/>
        <c:minorTickMark val="none"/>
        <c:tickLblPos val="none"/>
        <c:crossAx val="101877248"/>
        <c:crosses val="autoZero"/>
        <c:auto val="1"/>
        <c:lblOffset val="100"/>
        <c:baseTimeUnit val="years"/>
      </c:dateAx>
      <c:valAx>
        <c:axId val="101877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854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【346.13】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【61.71】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【268.69】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Z1" zoomScale="80" zoomScaleNormal="80" workbookViewId="0">
      <selection activeCell="AD9" sqref="AD9:AJ9"/>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3" t="str">
        <f>データ!H6</f>
        <v>愛媛県　愛南町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c r="A8" s="2"/>
      <c r="B8" s="48" t="str">
        <f>データ!I6</f>
        <v>法非適用</v>
      </c>
      <c r="C8" s="48"/>
      <c r="D8" s="48"/>
      <c r="E8" s="48"/>
      <c r="F8" s="48"/>
      <c r="G8" s="48"/>
      <c r="H8" s="48"/>
      <c r="I8" s="48" t="str">
        <f>データ!J6</f>
        <v>下水道事業</v>
      </c>
      <c r="J8" s="48"/>
      <c r="K8" s="48"/>
      <c r="L8" s="48"/>
      <c r="M8" s="48"/>
      <c r="N8" s="48"/>
      <c r="O8" s="48"/>
      <c r="P8" s="48" t="str">
        <f>データ!K6</f>
        <v>特定地域生活排水処理</v>
      </c>
      <c r="Q8" s="48"/>
      <c r="R8" s="48"/>
      <c r="S8" s="48"/>
      <c r="T8" s="48"/>
      <c r="U8" s="48"/>
      <c r="V8" s="48"/>
      <c r="W8" s="48" t="str">
        <f>データ!L6</f>
        <v>K3</v>
      </c>
      <c r="X8" s="48"/>
      <c r="Y8" s="48"/>
      <c r="Z8" s="48"/>
      <c r="AA8" s="48"/>
      <c r="AB8" s="48"/>
      <c r="AC8" s="48"/>
      <c r="AD8" s="49" t="s">
        <v>124</v>
      </c>
      <c r="AE8" s="49"/>
      <c r="AF8" s="49"/>
      <c r="AG8" s="49"/>
      <c r="AH8" s="49"/>
      <c r="AI8" s="49"/>
      <c r="AJ8" s="49"/>
      <c r="AK8" s="4"/>
      <c r="AL8" s="50">
        <f>データ!S6</f>
        <v>22570</v>
      </c>
      <c r="AM8" s="50"/>
      <c r="AN8" s="50"/>
      <c r="AO8" s="50"/>
      <c r="AP8" s="50"/>
      <c r="AQ8" s="50"/>
      <c r="AR8" s="50"/>
      <c r="AS8" s="50"/>
      <c r="AT8" s="45">
        <f>データ!T6</f>
        <v>238.99</v>
      </c>
      <c r="AU8" s="45"/>
      <c r="AV8" s="45"/>
      <c r="AW8" s="45"/>
      <c r="AX8" s="45"/>
      <c r="AY8" s="45"/>
      <c r="AZ8" s="45"/>
      <c r="BA8" s="45"/>
      <c r="BB8" s="45">
        <f>データ!U6</f>
        <v>94.44</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c r="A10" s="2"/>
      <c r="B10" s="45" t="str">
        <f>データ!N6</f>
        <v>-</v>
      </c>
      <c r="C10" s="45"/>
      <c r="D10" s="45"/>
      <c r="E10" s="45"/>
      <c r="F10" s="45"/>
      <c r="G10" s="45"/>
      <c r="H10" s="45"/>
      <c r="I10" s="45" t="str">
        <f>データ!O6</f>
        <v>該当数値なし</v>
      </c>
      <c r="J10" s="45"/>
      <c r="K10" s="45"/>
      <c r="L10" s="45"/>
      <c r="M10" s="45"/>
      <c r="N10" s="45"/>
      <c r="O10" s="45"/>
      <c r="P10" s="45">
        <f>データ!P6</f>
        <v>10.47</v>
      </c>
      <c r="Q10" s="45"/>
      <c r="R10" s="45"/>
      <c r="S10" s="45"/>
      <c r="T10" s="45"/>
      <c r="U10" s="45"/>
      <c r="V10" s="45"/>
      <c r="W10" s="45">
        <f>データ!Q6</f>
        <v>100</v>
      </c>
      <c r="X10" s="45"/>
      <c r="Y10" s="45"/>
      <c r="Z10" s="45"/>
      <c r="AA10" s="45"/>
      <c r="AB10" s="45"/>
      <c r="AC10" s="45"/>
      <c r="AD10" s="50">
        <f>データ!R6</f>
        <v>3600</v>
      </c>
      <c r="AE10" s="50"/>
      <c r="AF10" s="50"/>
      <c r="AG10" s="50"/>
      <c r="AH10" s="50"/>
      <c r="AI10" s="50"/>
      <c r="AJ10" s="50"/>
      <c r="AK10" s="2"/>
      <c r="AL10" s="50">
        <f>データ!V6</f>
        <v>2339</v>
      </c>
      <c r="AM10" s="50"/>
      <c r="AN10" s="50"/>
      <c r="AO10" s="50"/>
      <c r="AP10" s="50"/>
      <c r="AQ10" s="50"/>
      <c r="AR10" s="50"/>
      <c r="AS10" s="50"/>
      <c r="AT10" s="45">
        <f>データ!W6</f>
        <v>237.91</v>
      </c>
      <c r="AU10" s="45"/>
      <c r="AV10" s="45"/>
      <c r="AW10" s="45"/>
      <c r="AX10" s="45"/>
      <c r="AY10" s="45"/>
      <c r="AZ10" s="45"/>
      <c r="BA10" s="45"/>
      <c r="BB10" s="45">
        <f>データ!X6</f>
        <v>9.83</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123</v>
      </c>
      <c r="BM16" s="70"/>
      <c r="BN16" s="70"/>
      <c r="BO16" s="70"/>
      <c r="BP16" s="70"/>
      <c r="BQ16" s="70"/>
      <c r="BR16" s="70"/>
      <c r="BS16" s="70"/>
      <c r="BT16" s="70"/>
      <c r="BU16" s="70"/>
      <c r="BV16" s="70"/>
      <c r="BW16" s="70"/>
      <c r="BX16" s="70"/>
      <c r="BY16" s="70"/>
      <c r="BZ16" s="71"/>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122</v>
      </c>
      <c r="BM47" s="70"/>
      <c r="BN47" s="70"/>
      <c r="BO47" s="70"/>
      <c r="BP47" s="70"/>
      <c r="BQ47" s="70"/>
      <c r="BR47" s="70"/>
      <c r="BS47" s="70"/>
      <c r="BT47" s="70"/>
      <c r="BU47" s="70"/>
      <c r="BV47" s="70"/>
      <c r="BW47" s="70"/>
      <c r="BX47" s="70"/>
      <c r="BY47" s="70"/>
      <c r="BZ47" s="71"/>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121</v>
      </c>
      <c r="BM66" s="70"/>
      <c r="BN66" s="70"/>
      <c r="BO66" s="70"/>
      <c r="BP66" s="70"/>
      <c r="BQ66" s="70"/>
      <c r="BR66" s="70"/>
      <c r="BS66" s="70"/>
      <c r="BT66" s="70"/>
      <c r="BU66" s="70"/>
      <c r="BV66" s="70"/>
      <c r="BW66" s="70"/>
      <c r="BX66" s="70"/>
      <c r="BY66" s="70"/>
      <c r="BZ66" s="71"/>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【346.13】</v>
      </c>
      <c r="I86" s="26" t="str">
        <f>データ!CA6</f>
        <v>【59.83】</v>
      </c>
      <c r="J86" s="26" t="str">
        <f>データ!CL6</f>
        <v>【268.69】</v>
      </c>
      <c r="K86" s="26" t="str">
        <f>データ!CW6</f>
        <v>【61.71】</v>
      </c>
      <c r="L86" s="26" t="str">
        <f>データ!DH6</f>
        <v>【75.78】</v>
      </c>
      <c r="M86" s="26" t="s">
        <v>55</v>
      </c>
      <c r="N86" s="26" t="s">
        <v>55</v>
      </c>
      <c r="O86" s="26" t="str">
        <f>データ!EO6</f>
        <v>【-】</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c r="A6" s="28" t="s">
        <v>108</v>
      </c>
      <c r="B6" s="33">
        <f>B7</f>
        <v>2016</v>
      </c>
      <c r="C6" s="33">
        <f t="shared" ref="C6:X6" si="3">C7</f>
        <v>385069</v>
      </c>
      <c r="D6" s="33">
        <f t="shared" si="3"/>
        <v>47</v>
      </c>
      <c r="E6" s="33">
        <f t="shared" si="3"/>
        <v>18</v>
      </c>
      <c r="F6" s="33">
        <f t="shared" si="3"/>
        <v>0</v>
      </c>
      <c r="G6" s="33">
        <f t="shared" si="3"/>
        <v>0</v>
      </c>
      <c r="H6" s="33" t="str">
        <f t="shared" si="3"/>
        <v>愛媛県　愛南町</v>
      </c>
      <c r="I6" s="33" t="str">
        <f t="shared" si="3"/>
        <v>法非適用</v>
      </c>
      <c r="J6" s="33" t="str">
        <f t="shared" si="3"/>
        <v>下水道事業</v>
      </c>
      <c r="K6" s="33" t="str">
        <f t="shared" si="3"/>
        <v>特定地域生活排水処理</v>
      </c>
      <c r="L6" s="33" t="str">
        <f t="shared" si="3"/>
        <v>K3</v>
      </c>
      <c r="M6" s="33">
        <f t="shared" si="3"/>
        <v>0</v>
      </c>
      <c r="N6" s="34" t="str">
        <f t="shared" si="3"/>
        <v>-</v>
      </c>
      <c r="O6" s="34" t="str">
        <f t="shared" si="3"/>
        <v>該当数値なし</v>
      </c>
      <c r="P6" s="34">
        <f t="shared" si="3"/>
        <v>10.47</v>
      </c>
      <c r="Q6" s="34">
        <f t="shared" si="3"/>
        <v>100</v>
      </c>
      <c r="R6" s="34">
        <f t="shared" si="3"/>
        <v>3600</v>
      </c>
      <c r="S6" s="34">
        <f t="shared" si="3"/>
        <v>22570</v>
      </c>
      <c r="T6" s="34">
        <f t="shared" si="3"/>
        <v>238.99</v>
      </c>
      <c r="U6" s="34">
        <f t="shared" si="3"/>
        <v>94.44</v>
      </c>
      <c r="V6" s="34">
        <f t="shared" si="3"/>
        <v>2339</v>
      </c>
      <c r="W6" s="34">
        <f t="shared" si="3"/>
        <v>237.91</v>
      </c>
      <c r="X6" s="34">
        <f t="shared" si="3"/>
        <v>9.83</v>
      </c>
      <c r="Y6" s="35">
        <f>IF(Y7="",NA(),Y7)</f>
        <v>100.19</v>
      </c>
      <c r="Z6" s="35">
        <f t="shared" ref="Z6:AH6" si="4">IF(Z7="",NA(),Z7)</f>
        <v>100.38</v>
      </c>
      <c r="AA6" s="35">
        <f t="shared" si="4"/>
        <v>97.59</v>
      </c>
      <c r="AB6" s="35">
        <f t="shared" si="4"/>
        <v>90.53</v>
      </c>
      <c r="AC6" s="35">
        <f t="shared" si="4"/>
        <v>83.7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0.15</v>
      </c>
      <c r="BG6" s="35">
        <f t="shared" ref="BG6:BO6" si="7">IF(BG7="",NA(),BG7)</f>
        <v>149.4</v>
      </c>
      <c r="BH6" s="34">
        <f t="shared" si="7"/>
        <v>0</v>
      </c>
      <c r="BI6" s="35">
        <f t="shared" si="7"/>
        <v>460.81</v>
      </c>
      <c r="BJ6" s="35">
        <f t="shared" si="7"/>
        <v>592.23</v>
      </c>
      <c r="BK6" s="35">
        <f t="shared" si="7"/>
        <v>430.64</v>
      </c>
      <c r="BL6" s="35">
        <f t="shared" si="7"/>
        <v>446.63</v>
      </c>
      <c r="BM6" s="35">
        <f t="shared" si="7"/>
        <v>416.91</v>
      </c>
      <c r="BN6" s="35">
        <f t="shared" si="7"/>
        <v>392.19</v>
      </c>
      <c r="BO6" s="35">
        <f t="shared" si="7"/>
        <v>413.5</v>
      </c>
      <c r="BP6" s="34" t="str">
        <f>IF(BP7="","",IF(BP7="-","【-】","【"&amp;SUBSTITUTE(TEXT(BP7,"#,##0.00"),"-","△")&amp;"】"))</f>
        <v>【346.13】</v>
      </c>
      <c r="BQ6" s="35">
        <f>IF(BQ7="",NA(),BQ7)</f>
        <v>51.65</v>
      </c>
      <c r="BR6" s="35">
        <f t="shared" ref="BR6:BZ6" si="8">IF(BR7="",NA(),BR7)</f>
        <v>57.27</v>
      </c>
      <c r="BS6" s="35">
        <f t="shared" si="8"/>
        <v>56.26</v>
      </c>
      <c r="BT6" s="35">
        <f t="shared" si="8"/>
        <v>55.4</v>
      </c>
      <c r="BU6" s="35">
        <f t="shared" si="8"/>
        <v>62.43</v>
      </c>
      <c r="BV6" s="35">
        <f t="shared" si="8"/>
        <v>58.78</v>
      </c>
      <c r="BW6" s="35">
        <f t="shared" si="8"/>
        <v>58.53</v>
      </c>
      <c r="BX6" s="35">
        <f t="shared" si="8"/>
        <v>57.93</v>
      </c>
      <c r="BY6" s="35">
        <f t="shared" si="8"/>
        <v>57.03</v>
      </c>
      <c r="BZ6" s="35">
        <f t="shared" si="8"/>
        <v>55.84</v>
      </c>
      <c r="CA6" s="34" t="str">
        <f>IF(CA7="","",IF(CA7="-","【-】","【"&amp;SUBSTITUTE(TEXT(CA7,"#,##0.00"),"-","△")&amp;"】"))</f>
        <v>【59.83】</v>
      </c>
      <c r="CB6" s="35">
        <f>IF(CB7="",NA(),CB7)</f>
        <v>303.54000000000002</v>
      </c>
      <c r="CC6" s="35">
        <f t="shared" ref="CC6:CK6" si="9">IF(CC7="",NA(),CC7)</f>
        <v>282.55</v>
      </c>
      <c r="CD6" s="35">
        <f t="shared" si="9"/>
        <v>303.66000000000003</v>
      </c>
      <c r="CE6" s="35">
        <f t="shared" si="9"/>
        <v>338.21</v>
      </c>
      <c r="CF6" s="35">
        <f t="shared" si="9"/>
        <v>271.86</v>
      </c>
      <c r="CG6" s="35">
        <f t="shared" si="9"/>
        <v>257.02999999999997</v>
      </c>
      <c r="CH6" s="35">
        <f t="shared" si="9"/>
        <v>266.57</v>
      </c>
      <c r="CI6" s="35">
        <f t="shared" si="9"/>
        <v>276.93</v>
      </c>
      <c r="CJ6" s="35">
        <f t="shared" si="9"/>
        <v>283.73</v>
      </c>
      <c r="CK6" s="35">
        <f t="shared" si="9"/>
        <v>287.57</v>
      </c>
      <c r="CL6" s="34" t="str">
        <f>IF(CL7="","",IF(CL7="-","【-】","【"&amp;SUBSTITUTE(TEXT(CL7,"#,##0.00"),"-","△")&amp;"】"))</f>
        <v>【268.69】</v>
      </c>
      <c r="CM6" s="35">
        <f>IF(CM7="",NA(),CM7)</f>
        <v>65.17</v>
      </c>
      <c r="CN6" s="35">
        <f t="shared" ref="CN6:CV6" si="10">IF(CN7="",NA(),CN7)</f>
        <v>63.36</v>
      </c>
      <c r="CO6" s="35">
        <f t="shared" si="10"/>
        <v>62.04</v>
      </c>
      <c r="CP6" s="35">
        <f t="shared" si="10"/>
        <v>63.67</v>
      </c>
      <c r="CQ6" s="35">
        <f t="shared" si="10"/>
        <v>63.7</v>
      </c>
      <c r="CR6" s="35">
        <f t="shared" si="10"/>
        <v>61.93</v>
      </c>
      <c r="CS6" s="35">
        <f t="shared" si="10"/>
        <v>58.06</v>
      </c>
      <c r="CT6" s="35">
        <f t="shared" si="10"/>
        <v>59.08</v>
      </c>
      <c r="CU6" s="35">
        <f t="shared" si="10"/>
        <v>58.25</v>
      </c>
      <c r="CV6" s="35">
        <f t="shared" si="10"/>
        <v>61.55</v>
      </c>
      <c r="CW6" s="34" t="str">
        <f>IF(CW7="","",IF(CW7="-","【-】","【"&amp;SUBSTITUTE(TEXT(CW7,"#,##0.00"),"-","△")&amp;"】"))</f>
        <v>【61.71】</v>
      </c>
      <c r="CX6" s="35">
        <f>IF(CX7="",NA(),CX7)</f>
        <v>100</v>
      </c>
      <c r="CY6" s="35">
        <f t="shared" ref="CY6:DG6" si="11">IF(CY7="",NA(),CY7)</f>
        <v>100</v>
      </c>
      <c r="CZ6" s="35">
        <f t="shared" si="11"/>
        <v>100</v>
      </c>
      <c r="DA6" s="35">
        <f t="shared" si="11"/>
        <v>100</v>
      </c>
      <c r="DB6" s="35">
        <f t="shared" si="11"/>
        <v>100</v>
      </c>
      <c r="DC6" s="35">
        <f t="shared" si="11"/>
        <v>77.25</v>
      </c>
      <c r="DD6" s="35">
        <f t="shared" si="11"/>
        <v>75.790000000000006</v>
      </c>
      <c r="DE6" s="35">
        <f t="shared" si="11"/>
        <v>77.12</v>
      </c>
      <c r="DF6" s="35">
        <f t="shared" si="11"/>
        <v>68.150000000000006</v>
      </c>
      <c r="DG6" s="35">
        <f t="shared" si="11"/>
        <v>67.489999999999995</v>
      </c>
      <c r="DH6" s="34" t="str">
        <f>IF(DH7="","",IF(DH7="-","【-】","【"&amp;SUBSTITUTE(TEXT(DH7,"#,##0.00"),"-","△")&amp;"】"))</f>
        <v>【75.78】</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c r="A7" s="28"/>
      <c r="B7" s="37">
        <v>2016</v>
      </c>
      <c r="C7" s="37">
        <v>385069</v>
      </c>
      <c r="D7" s="37">
        <v>47</v>
      </c>
      <c r="E7" s="37">
        <v>18</v>
      </c>
      <c r="F7" s="37">
        <v>0</v>
      </c>
      <c r="G7" s="37">
        <v>0</v>
      </c>
      <c r="H7" s="37" t="s">
        <v>109</v>
      </c>
      <c r="I7" s="37" t="s">
        <v>110</v>
      </c>
      <c r="J7" s="37" t="s">
        <v>111</v>
      </c>
      <c r="K7" s="37" t="s">
        <v>112</v>
      </c>
      <c r="L7" s="37" t="s">
        <v>113</v>
      </c>
      <c r="M7" s="37"/>
      <c r="N7" s="38" t="s">
        <v>114</v>
      </c>
      <c r="O7" s="38" t="s">
        <v>115</v>
      </c>
      <c r="P7" s="38">
        <v>10.47</v>
      </c>
      <c r="Q7" s="38">
        <v>100</v>
      </c>
      <c r="R7" s="38">
        <v>3600</v>
      </c>
      <c r="S7" s="38">
        <v>22570</v>
      </c>
      <c r="T7" s="38">
        <v>238.99</v>
      </c>
      <c r="U7" s="38">
        <v>94.44</v>
      </c>
      <c r="V7" s="38">
        <v>2339</v>
      </c>
      <c r="W7" s="38">
        <v>237.91</v>
      </c>
      <c r="X7" s="38">
        <v>9.83</v>
      </c>
      <c r="Y7" s="38">
        <v>100.19</v>
      </c>
      <c r="Z7" s="38">
        <v>100.38</v>
      </c>
      <c r="AA7" s="38">
        <v>97.59</v>
      </c>
      <c r="AB7" s="38">
        <v>90.53</v>
      </c>
      <c r="AC7" s="38">
        <v>83.7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0.15</v>
      </c>
      <c r="BG7" s="38">
        <v>149.4</v>
      </c>
      <c r="BH7" s="38">
        <v>0</v>
      </c>
      <c r="BI7" s="38">
        <v>460.81</v>
      </c>
      <c r="BJ7" s="38">
        <v>592.23</v>
      </c>
      <c r="BK7" s="38">
        <v>430.64</v>
      </c>
      <c r="BL7" s="38">
        <v>446.63</v>
      </c>
      <c r="BM7" s="38">
        <v>416.91</v>
      </c>
      <c r="BN7" s="38">
        <v>392.19</v>
      </c>
      <c r="BO7" s="38">
        <v>413.5</v>
      </c>
      <c r="BP7" s="38">
        <v>346.13</v>
      </c>
      <c r="BQ7" s="38">
        <v>51.65</v>
      </c>
      <c r="BR7" s="38">
        <v>57.27</v>
      </c>
      <c r="BS7" s="38">
        <v>56.26</v>
      </c>
      <c r="BT7" s="38">
        <v>55.4</v>
      </c>
      <c r="BU7" s="38">
        <v>62.43</v>
      </c>
      <c r="BV7" s="38">
        <v>58.78</v>
      </c>
      <c r="BW7" s="38">
        <v>58.53</v>
      </c>
      <c r="BX7" s="38">
        <v>57.93</v>
      </c>
      <c r="BY7" s="38">
        <v>57.03</v>
      </c>
      <c r="BZ7" s="38">
        <v>55.84</v>
      </c>
      <c r="CA7" s="38">
        <v>59.83</v>
      </c>
      <c r="CB7" s="38">
        <v>303.54000000000002</v>
      </c>
      <c r="CC7" s="38">
        <v>282.55</v>
      </c>
      <c r="CD7" s="38">
        <v>303.66000000000003</v>
      </c>
      <c r="CE7" s="38">
        <v>338.21</v>
      </c>
      <c r="CF7" s="38">
        <v>271.86</v>
      </c>
      <c r="CG7" s="38">
        <v>257.02999999999997</v>
      </c>
      <c r="CH7" s="38">
        <v>266.57</v>
      </c>
      <c r="CI7" s="38">
        <v>276.93</v>
      </c>
      <c r="CJ7" s="38">
        <v>283.73</v>
      </c>
      <c r="CK7" s="38">
        <v>287.57</v>
      </c>
      <c r="CL7" s="38">
        <v>268.69</v>
      </c>
      <c r="CM7" s="38">
        <v>65.17</v>
      </c>
      <c r="CN7" s="38">
        <v>63.36</v>
      </c>
      <c r="CO7" s="38">
        <v>62.04</v>
      </c>
      <c r="CP7" s="38">
        <v>63.67</v>
      </c>
      <c r="CQ7" s="38">
        <v>63.7</v>
      </c>
      <c r="CR7" s="38">
        <v>61.93</v>
      </c>
      <c r="CS7" s="38">
        <v>58.06</v>
      </c>
      <c r="CT7" s="38">
        <v>59.08</v>
      </c>
      <c r="CU7" s="38">
        <v>58.25</v>
      </c>
      <c r="CV7" s="38">
        <v>61.55</v>
      </c>
      <c r="CW7" s="38">
        <v>61.71</v>
      </c>
      <c r="CX7" s="38">
        <v>100</v>
      </c>
      <c r="CY7" s="38">
        <v>100</v>
      </c>
      <c r="CZ7" s="38">
        <v>100</v>
      </c>
      <c r="DA7" s="38">
        <v>100</v>
      </c>
      <c r="DB7" s="38">
        <v>100</v>
      </c>
      <c r="DC7" s="38">
        <v>77.25</v>
      </c>
      <c r="DD7" s="38">
        <v>75.790000000000006</v>
      </c>
      <c r="DE7" s="38">
        <v>77.12</v>
      </c>
      <c r="DF7" s="38">
        <v>68.150000000000006</v>
      </c>
      <c r="DG7" s="38">
        <v>67.489999999999995</v>
      </c>
      <c r="DH7" s="38">
        <v>75.78</v>
      </c>
      <c r="DI7" s="38"/>
      <c r="DJ7" s="38"/>
      <c r="DK7" s="38"/>
      <c r="DL7" s="38"/>
      <c r="DM7" s="38"/>
      <c r="DN7" s="38"/>
      <c r="DO7" s="38"/>
      <c r="DP7" s="38"/>
      <c r="DQ7" s="38"/>
      <c r="DR7" s="38"/>
      <c r="DS7" s="38"/>
      <c r="DT7" s="38"/>
      <c r="DU7" s="38"/>
      <c r="DV7" s="38"/>
      <c r="DW7" s="38"/>
      <c r="DX7" s="38"/>
      <c r="DY7" s="38"/>
      <c r="DZ7" s="38"/>
      <c r="EA7" s="38"/>
      <c r="EB7" s="38"/>
      <c r="EC7" s="38"/>
      <c r="ED7" s="38"/>
      <c r="EE7" s="38" t="s">
        <v>114</v>
      </c>
      <c r="EF7" s="38" t="s">
        <v>114</v>
      </c>
      <c r="EG7" s="38" t="s">
        <v>114</v>
      </c>
      <c r="EH7" s="38" t="s">
        <v>114</v>
      </c>
      <c r="EI7" s="38" t="s">
        <v>114</v>
      </c>
      <c r="EJ7" s="38" t="s">
        <v>114</v>
      </c>
      <c r="EK7" s="38" t="s">
        <v>114</v>
      </c>
      <c r="EL7" s="38" t="s">
        <v>114</v>
      </c>
      <c r="EM7" s="38" t="s">
        <v>114</v>
      </c>
      <c r="EN7" s="38" t="s">
        <v>114</v>
      </c>
      <c r="EO7" s="38" t="s">
        <v>114</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2018-02-08T02:13:24Z</cp:lastPrinted>
  <dcterms:created xsi:type="dcterms:W3CDTF">2017-12-25T02:41:44Z</dcterms:created>
  <dcterms:modified xsi:type="dcterms:W3CDTF">2018-02-16T09:45:01Z</dcterms:modified>
  <cp:category/>
</cp:coreProperties>
</file>