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<sst xmlns="http://schemas.openxmlformats.org/spreadsheetml/2006/main" count="218" uniqueCount="108">
  <si>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</si>
  <si>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</si>
  <si>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</si>
  <si>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</si>
  <si>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</si>
  <si>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</si>
  <si>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</si>
  <si>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</si>
  <si>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</si>
  <si>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</si>
  <si>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</si>
  <si>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</si>
  <si>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</si>
  <si>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</si>
  <si>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</si>
  <si>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</si>
  <si>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</si>
  <si>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</si>
  <si>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</si>
  <si>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</si>
  <si>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</si>
  <si>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</si>
  <si>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</si>
  <si>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</si>
  <si>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</si>
  <si>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</si>
  <si>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</si>
  <si>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</si>
  <si>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</si>
  <si>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</si>
  <si>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</si>
  <si>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</si>
  <si>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</si>
  <si>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</si>
  <si>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</si>
  <si>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</si>
  <si>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</si>
  <si>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</si>
  <si>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</si>
  <si>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</si>
  <si>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</si>
  <si>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</si>
  <si>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</si>
  <si>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</si>
  <si>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</si>
  <si>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</si>
  <si>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</si>
  <si>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</si>
  <si>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</si>
  <si>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</si>
  <si>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</si>
  <si>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</si>
  <si>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</si>
  <si>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</si>
  <si>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</si>
  <si>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</si>
  <si>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</si>
  <si>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</si>
  <si>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</si>
  <si>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</si>
  <si>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</si>
  <si>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</si>
  <si>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</si>
  <si>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</si>
  <si>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</si>
  <si>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</si>
  <si>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</si>
  <si>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</si>
  <si>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</si>
  <si>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</si>
  <si>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</si>
  <si>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</si>
  <si>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</si>
  <si>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</si>
  <si>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</si>
  <si>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</si>
  <si>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</si>
  <si>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</si>
  <si>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</si>
  <si>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</si>
  <si>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</si>
  <si>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</si>
  <si>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</si>
  <si>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</si>
  <si>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</si>
  <si>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</si>
  <si>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</si>
  <si>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</si>
  <si>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</si>
  <si>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</si>
  <si>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</si>
  <si>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</si>
  <si>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</si>
  <si>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</si>
  <si>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</si>
  <si>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</si>
  <si>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</si>
  <si>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</si>
  <si>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</si>
  <si>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</si>
  <si>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</si>
  <si>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</si>
  <si>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</si>
  <si>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</si>
  <si>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</si>
  <si>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100％を下回っており、かつ、類似団体平均値よりも下回っているが、近年は右肩上がりで上昇し改善傾向にある。平成27年度は施設の経年劣化による多数の修繕費の増が、影響しているが平成28年度以降は改善していく見込みである。この修繕費の増による総費用の増は⑤料金回収率及び⑥給水原価にも同様に影響している。
・②企業債残高対給水収益比率は類似団体平均値と比較すると高い数値で推移している。平成27年度は上水道事業との統合に要する経費であり、投資過剰とは判断できないと分析する。
・⑤料金回収率は近年、若干ではあるが上昇傾向で推移している。類似団体平均値と比較すると同等ではあるが、50％を切る状態で推移していることを考慮すると給水収益以外の収益に依存しており、水道料金の見直しを検討する必要がある。
・⑦施設利用率は、下降傾向にある。これは人口等の減少による配水量の減少によるものである。また、平成26年度以降、大きく低下している。これは近年の給水人口の減少に伴い給水量が大幅に減少していることが影響している。
・⑧有収率は類似団体平均値と比較して、高い水準で推移している。
</t>
    <rPh sb="55" eb="57">
      <t>カイゼン</t>
    </rPh>
    <rPh sb="57" eb="59">
      <t>ケイコウ</t>
    </rPh>
    <rPh sb="63" eb="65">
      <t>ヘイセイ</t>
    </rPh>
    <rPh sb="67" eb="68">
      <t>ネン</t>
    </rPh>
    <rPh sb="68" eb="69">
      <t>ド</t>
    </rPh>
    <rPh sb="70" eb="72">
      <t>シセツ</t>
    </rPh>
    <rPh sb="73" eb="75">
      <t>ケイネン</t>
    </rPh>
    <rPh sb="75" eb="77">
      <t>レッカ</t>
    </rPh>
    <rPh sb="80" eb="82">
      <t>タスウ</t>
    </rPh>
    <rPh sb="83" eb="85">
      <t>シュウゼン</t>
    </rPh>
    <rPh sb="85" eb="86">
      <t>ヒ</t>
    </rPh>
    <rPh sb="87" eb="88">
      <t>ゾウ</t>
    </rPh>
    <rPh sb="90" eb="92">
      <t>エイキョウ</t>
    </rPh>
    <rPh sb="97" eb="99">
      <t>ヘイセイ</t>
    </rPh>
    <rPh sb="101" eb="102">
      <t>ネン</t>
    </rPh>
    <rPh sb="102" eb="103">
      <t>ド</t>
    </rPh>
    <rPh sb="103" eb="105">
      <t>イコウ</t>
    </rPh>
    <rPh sb="106" eb="108">
      <t>カイゼン</t>
    </rPh>
    <rPh sb="112" eb="114">
      <t>ミコ</t>
    </rPh>
    <rPh sb="121" eb="123">
      <t>シュウゼン</t>
    </rPh>
    <rPh sb="123" eb="124">
      <t>ヒ</t>
    </rPh>
    <rPh sb="125" eb="126">
      <t>ゾウ</t>
    </rPh>
    <rPh sb="129" eb="132">
      <t>ソウヒヨウ</t>
    </rPh>
    <rPh sb="133" eb="134">
      <t>ゾウ</t>
    </rPh>
    <rPh sb="136" eb="138">
      <t>リョウキン</t>
    </rPh>
    <rPh sb="138" eb="140">
      <t>カイシュウ</t>
    </rPh>
    <rPh sb="140" eb="141">
      <t>リツ</t>
    </rPh>
    <rPh sb="141" eb="142">
      <t>オヨ</t>
    </rPh>
    <rPh sb="144" eb="146">
      <t>キュウスイ</t>
    </rPh>
    <rPh sb="146" eb="148">
      <t>ゲンカ</t>
    </rPh>
    <rPh sb="150" eb="152">
      <t>ドウヨウ</t>
    </rPh>
    <rPh sb="153" eb="155">
      <t>エイキョウ</t>
    </rPh>
    <rPh sb="201" eb="203">
      <t>ヘイセイ</t>
    </rPh>
    <rPh sb="205" eb="206">
      <t>ネン</t>
    </rPh>
    <rPh sb="206" eb="207">
      <t>ド</t>
    </rPh>
    <rPh sb="208" eb="210">
      <t>ジョウスイ</t>
    </rPh>
    <rPh sb="210" eb="211">
      <t>ドウ</t>
    </rPh>
    <rPh sb="211" eb="213">
      <t>ジギョウ</t>
    </rPh>
    <rPh sb="215" eb="217">
      <t>トウゴウ</t>
    </rPh>
    <rPh sb="218" eb="219">
      <t>ヨウ</t>
    </rPh>
    <rPh sb="221" eb="223">
      <t>ケイヒ</t>
    </rPh>
    <rPh sb="229" eb="231">
      <t>カジョウ</t>
    </rPh>
    <rPh sb="233" eb="235">
      <t>ハンダン</t>
    </rPh>
    <rPh sb="240" eb="242">
      <t>ブンセキ</t>
    </rPh>
    <rPh sb="254" eb="256">
      <t>キンネン</t>
    </rPh>
    <rPh sb="266" eb="268">
      <t>ケイコウ</t>
    </rPh>
    <rPh sb="368" eb="370">
      <t>ケイコウ</t>
    </rPh>
    <rPh sb="404" eb="406">
      <t>ヘイセイ</t>
    </rPh>
    <rPh sb="408" eb="409">
      <t>ネン</t>
    </rPh>
    <rPh sb="409" eb="410">
      <t>ド</t>
    </rPh>
    <rPh sb="410" eb="412">
      <t>イコウ</t>
    </rPh>
    <rPh sb="413" eb="414">
      <t>オオ</t>
    </rPh>
    <rPh sb="416" eb="418">
      <t>テイカ</t>
    </rPh>
    <rPh sb="426" eb="428">
      <t>キンネン</t>
    </rPh>
    <rPh sb="429" eb="431">
      <t>キュウスイ</t>
    </rPh>
    <rPh sb="431" eb="433">
      <t>ジンコウ</t>
    </rPh>
    <rPh sb="434" eb="436">
      <t>ゲンショウ</t>
    </rPh>
    <rPh sb="437" eb="438">
      <t>トモナ</t>
    </rPh>
    <rPh sb="439" eb="441">
      <t>キュウスイ</t>
    </rPh>
    <rPh sb="441" eb="442">
      <t>リョウ</t>
    </rPh>
    <rPh sb="443" eb="445">
      <t>オオハバ</t>
    </rPh>
    <rPh sb="446" eb="448">
      <t>ゲンショウ</t>
    </rPh>
    <rPh sb="455" eb="457">
      <t>エイキョウ</t>
    </rPh>
    <phoneticPr fontId="4"/>
  </si>
  <si>
    <t>　③管路更新率について、平成26年度は水質安定のために近年の更新距離と同等数の新設を行ったために更新率は低下している。平成27年度は通常の改良水準の更新が実施できたことと、上水道事業との統合を見据えた効率的な管路更新の実施であると分析する。ただし、簡易水道が昭和50年代前半から急速に整備されたことを鑑みると、今後、耐用年数(40年)が到来する管路が集中することが予測される。また、管路同様施設についても耐用年数の経過した施設が増加するものと予測している。よって、管路更新、施設更新に対する事業費の確保が懸念される。
　今後においては、平成29年度に簡易水道統合事業により、上水道事業へ統合する計画であり、施設、管路の統廃合等を踏まえた長期計画を作成、実施していく予定である。</t>
    <rPh sb="2" eb="4">
      <t>カンロ</t>
    </rPh>
    <rPh sb="4" eb="6">
      <t>コウシン</t>
    </rPh>
    <rPh sb="6" eb="7">
      <t>リツ</t>
    </rPh>
    <rPh sb="12" eb="14">
      <t>ヘイセイ</t>
    </rPh>
    <rPh sb="16" eb="18">
      <t>ネンド</t>
    </rPh>
    <rPh sb="19" eb="21">
      <t>スイシツ</t>
    </rPh>
    <rPh sb="21" eb="23">
      <t>アンテイ</t>
    </rPh>
    <rPh sb="27" eb="29">
      <t>キンネン</t>
    </rPh>
    <rPh sb="30" eb="32">
      <t>コウシン</t>
    </rPh>
    <rPh sb="32" eb="34">
      <t>キョリ</t>
    </rPh>
    <rPh sb="35" eb="37">
      <t>ドウトウ</t>
    </rPh>
    <rPh sb="37" eb="38">
      <t>スウ</t>
    </rPh>
    <rPh sb="39" eb="41">
      <t>シンセツ</t>
    </rPh>
    <rPh sb="42" eb="43">
      <t>オコナ</t>
    </rPh>
    <rPh sb="48" eb="50">
      <t>コウシン</t>
    </rPh>
    <rPh sb="50" eb="51">
      <t>リツ</t>
    </rPh>
    <rPh sb="52" eb="54">
      <t>テイカ</t>
    </rPh>
    <rPh sb="59" eb="61">
      <t>ヘイセイ</t>
    </rPh>
    <rPh sb="63" eb="64">
      <t>ネン</t>
    </rPh>
    <rPh sb="64" eb="65">
      <t>ド</t>
    </rPh>
    <rPh sb="66" eb="68">
      <t>ツウジョウ</t>
    </rPh>
    <rPh sb="69" eb="71">
      <t>カイリョウ</t>
    </rPh>
    <rPh sb="71" eb="73">
      <t>スイジュン</t>
    </rPh>
    <rPh sb="74" eb="76">
      <t>コウシン</t>
    </rPh>
    <rPh sb="77" eb="79">
      <t>ジッシ</t>
    </rPh>
    <rPh sb="86" eb="88">
      <t>ジョウスイ</t>
    </rPh>
    <rPh sb="88" eb="89">
      <t>ドウ</t>
    </rPh>
    <rPh sb="89" eb="91">
      <t>ジギョウ</t>
    </rPh>
    <rPh sb="93" eb="95">
      <t>トウゴウ</t>
    </rPh>
    <rPh sb="96" eb="98">
      <t>ミス</t>
    </rPh>
    <rPh sb="102" eb="103">
      <t>テキ</t>
    </rPh>
    <rPh sb="104" eb="106">
      <t>カンロ</t>
    </rPh>
    <rPh sb="106" eb="108">
      <t>コウシン</t>
    </rPh>
    <rPh sb="109" eb="111">
      <t>ジッシ</t>
    </rPh>
    <rPh sb="115" eb="117">
      <t>ブンセキ</t>
    </rPh>
    <rPh sb="124" eb="126">
      <t>カンイ</t>
    </rPh>
    <rPh sb="126" eb="128">
      <t>スイドウ</t>
    </rPh>
    <rPh sb="129" eb="131">
      <t>ショウワ</t>
    </rPh>
    <rPh sb="133" eb="135">
      <t>ネンダイ</t>
    </rPh>
    <rPh sb="135" eb="137">
      <t>ゼンハン</t>
    </rPh>
    <rPh sb="139" eb="141">
      <t>キュウソク</t>
    </rPh>
    <rPh sb="142" eb="144">
      <t>セイビ</t>
    </rPh>
    <rPh sb="150" eb="151">
      <t>カンガ</t>
    </rPh>
    <rPh sb="155" eb="157">
      <t>コンゴ</t>
    </rPh>
    <rPh sb="158" eb="160">
      <t>タイヨウ</t>
    </rPh>
    <rPh sb="160" eb="162">
      <t>ネンスウ</t>
    </rPh>
    <rPh sb="165" eb="166">
      <t>ネン</t>
    </rPh>
    <rPh sb="168" eb="170">
      <t>トウライ</t>
    </rPh>
    <rPh sb="172" eb="174">
      <t>カンロ</t>
    </rPh>
    <rPh sb="175" eb="177">
      <t>シュウチュウ</t>
    </rPh>
    <rPh sb="182" eb="184">
      <t>ヨソク</t>
    </rPh>
    <rPh sb="191" eb="193">
      <t>カンロ</t>
    </rPh>
    <rPh sb="193" eb="195">
      <t>ドウヨウ</t>
    </rPh>
    <rPh sb="195" eb="197">
      <t>シセツ</t>
    </rPh>
    <rPh sb="202" eb="204">
      <t>タイヨウ</t>
    </rPh>
    <rPh sb="204" eb="206">
      <t>ネンスウ</t>
    </rPh>
    <rPh sb="207" eb="209">
      <t>ケイカ</t>
    </rPh>
    <rPh sb="211" eb="213">
      <t>シセツ</t>
    </rPh>
    <rPh sb="214" eb="216">
      <t>ゾウカ</t>
    </rPh>
    <rPh sb="221" eb="223">
      <t>ヨソク</t>
    </rPh>
    <rPh sb="232" eb="234">
      <t>カンロ</t>
    </rPh>
    <rPh sb="234" eb="236">
      <t>コウシン</t>
    </rPh>
    <rPh sb="237" eb="239">
      <t>シセツ</t>
    </rPh>
    <rPh sb="239" eb="241">
      <t>コウシン</t>
    </rPh>
    <rPh sb="242" eb="243">
      <t>タイ</t>
    </rPh>
    <rPh sb="245" eb="248">
      <t>ジギョウヒ</t>
    </rPh>
    <rPh sb="249" eb="251">
      <t>カクホ</t>
    </rPh>
    <rPh sb="252" eb="254">
      <t>ケネン</t>
    </rPh>
    <rPh sb="260" eb="262">
      <t>コンゴ</t>
    </rPh>
    <rPh sb="268" eb="270">
      <t>ヘイセイ</t>
    </rPh>
    <rPh sb="272" eb="274">
      <t>ネンド</t>
    </rPh>
    <rPh sb="275" eb="277">
      <t>カンイ</t>
    </rPh>
    <rPh sb="277" eb="279">
      <t>スイドウ</t>
    </rPh>
    <rPh sb="279" eb="281">
      <t>トウゴウ</t>
    </rPh>
    <rPh sb="281" eb="283">
      <t>ジギョウ</t>
    </rPh>
    <rPh sb="287" eb="290">
      <t>ジョウスイドウ</t>
    </rPh>
    <rPh sb="290" eb="292">
      <t>ジギョウ</t>
    </rPh>
    <rPh sb="293" eb="295">
      <t>トウゴウ</t>
    </rPh>
    <rPh sb="297" eb="299">
      <t>ケイカク</t>
    </rPh>
    <rPh sb="303" eb="305">
      <t>シセツ</t>
    </rPh>
    <rPh sb="306" eb="308">
      <t>カンロ</t>
    </rPh>
    <rPh sb="309" eb="312">
      <t>トウハイゴウ</t>
    </rPh>
    <rPh sb="312" eb="313">
      <t>トウ</t>
    </rPh>
    <rPh sb="314" eb="315">
      <t>フ</t>
    </rPh>
    <rPh sb="318" eb="320">
      <t>チョウキ</t>
    </rPh>
    <rPh sb="320" eb="322">
      <t>ケイカク</t>
    </rPh>
    <rPh sb="323" eb="325">
      <t>サクセイ</t>
    </rPh>
    <rPh sb="326" eb="328">
      <t>ジッシ</t>
    </rPh>
    <rPh sb="332" eb="334">
      <t>ヨテイ</t>
    </rPh>
    <phoneticPr fontId="4"/>
  </si>
  <si>
    <t>　経営の健全化・効率性について分析した結果、本町では、収益的収支比率及び料金回収率において給水収益以外の収入で賄われていることが顕著にあらわれている。そのため、平成28年4月の料金改定(改定率13％)の実施により、収益的収支比率、料金回収率及び企業債残高対給水収益の改善に努めた。
　なお、簡易水道統合事業により上水道事業へ統合することで、施設利用の見直し及び施設の廃止を行い、計画的な施設維持や老朽管更新による有収率及び管路更新率の向上に努める。</t>
    <rPh sb="27" eb="30">
      <t>シュウエキテキ</t>
    </rPh>
    <rPh sb="30" eb="32">
      <t>シュウシ</t>
    </rPh>
    <rPh sb="32" eb="34">
      <t>ヒリツ</t>
    </rPh>
    <rPh sb="34" eb="35">
      <t>オヨ</t>
    </rPh>
    <rPh sb="64" eb="66">
      <t>ケンチョ</t>
    </rPh>
    <rPh sb="107" eb="110">
      <t>シュウエキテキ</t>
    </rPh>
    <rPh sb="110" eb="112">
      <t>シュウシ</t>
    </rPh>
    <rPh sb="112" eb="114">
      <t>ヒリツ</t>
    </rPh>
    <rPh sb="115" eb="117">
      <t>リョウキン</t>
    </rPh>
    <rPh sb="117" eb="119">
      <t>カイシュウ</t>
    </rPh>
    <rPh sb="119" eb="120">
      <t>リツ</t>
    </rPh>
    <rPh sb="120" eb="121">
      <t>オヨ</t>
    </rPh>
    <rPh sb="133" eb="135">
      <t>カイゼン</t>
    </rPh>
    <rPh sb="136" eb="137">
      <t>ツト</t>
    </rPh>
    <rPh sb="145" eb="147">
      <t>カンイ</t>
    </rPh>
    <rPh sb="147" eb="149">
      <t>スイドウ</t>
    </rPh>
    <rPh sb="149" eb="151">
      <t>トウゴウ</t>
    </rPh>
    <rPh sb="151" eb="153">
      <t>ジギョウ</t>
    </rPh>
    <rPh sb="156" eb="158">
      <t>ジョウスイ</t>
    </rPh>
    <rPh sb="158" eb="159">
      <t>ドウ</t>
    </rPh>
    <rPh sb="159" eb="161">
      <t>ジギョウ</t>
    </rPh>
    <rPh sb="162" eb="164">
      <t>トウゴウ</t>
    </rPh>
    <rPh sb="170" eb="172">
      <t>シセツ</t>
    </rPh>
    <rPh sb="172" eb="174">
      <t>リヨウ</t>
    </rPh>
    <rPh sb="175" eb="177">
      <t>ミナオ</t>
    </rPh>
    <rPh sb="178" eb="179">
      <t>オヨ</t>
    </rPh>
    <rPh sb="180" eb="182">
      <t>シセツ</t>
    </rPh>
    <rPh sb="183" eb="185">
      <t>ハイシ</t>
    </rPh>
    <rPh sb="186" eb="187">
      <t>オコナ</t>
    </rPh>
    <rPh sb="189" eb="192">
      <t>ケイカクテキ</t>
    </rPh>
    <rPh sb="193" eb="195">
      <t>シセツ</t>
    </rPh>
    <rPh sb="195" eb="197">
      <t>イジ</t>
    </rPh>
    <rPh sb="198" eb="200">
      <t>ロウキュウ</t>
    </rPh>
    <rPh sb="200" eb="201">
      <t>カン</t>
    </rPh>
    <rPh sb="201" eb="203">
      <t>コウシン</t>
    </rPh>
    <rPh sb="206" eb="209">
      <t>ユウシュウリツ</t>
    </rPh>
    <rPh sb="209" eb="210">
      <t>オヨ</t>
    </rPh>
    <rPh sb="211" eb="213">
      <t>カンロ</t>
    </rPh>
    <rPh sb="213" eb="215">
      <t>コウシン</t>
    </rPh>
    <rPh sb="215" eb="216">
      <t>リツ</t>
    </rPh>
    <rPh sb="217" eb="219">
      <t>コウジョウ</t>
    </rPh>
    <rPh sb="220" eb="2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</si>
</sst>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1.24</c:v>
                </c:pt>
                <c:pt idx="2">
                  <c:v>1.77</c:v>
                </c:pt>
                <c:pt idx="3">
                  <c:v>0.68</c:v>
                </c:pt>
                <c:pt idx="4">
                  <c:v>2.46</c:v>
                </c:pt>
              </c:numCache>
            </c:numRef>
          </c:val>
        </c:ser>
        <c:dLbls>
          <c:showLegendKey val="0"/>
          <c:showVal val="0"/>
          <c:showCatName val="0"/>
          <c:showSerName val="0"/>
          <c:showPercent val="0"/>
          <c:showBubbleSize val="0"/>
        </c:dLbls>
        <c:gapWidth val="150"/>
        <c:axId val="164592256"/>
        <c:axId val="1646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4592256"/>
        <c:axId val="164602624"/>
      </c:lineChart>
      <c:dateAx>
        <c:axId val="164592256"/>
        <c:scaling>
          <c:orientation val="minMax"/>
        </c:scaling>
        <c:delete val="1"/>
        <c:axPos val="b"/>
        <c:numFmt formatCode="ge" sourceLinked="1"/>
        <c:majorTickMark val="none"/>
        <c:minorTickMark val="none"/>
        <c:tickLblPos val="none"/>
        <c:crossAx val="164602624"/>
        <c:crosses val="autoZero"/>
        <c:auto val="1"/>
        <c:lblOffset val="100"/>
        <c:baseTimeUnit val="years"/>
      </c:dateAx>
      <c:valAx>
        <c:axId val="1646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56.57</c:v>
                </c:pt>
                <c:pt idx="1">
                  <c:v>55.95</c:v>
                </c:pt>
                <c:pt idx="2">
                  <c:v>55.37</c:v>
                </c:pt>
                <c:pt idx="3">
                  <c:v>53.4</c:v>
                </c:pt>
                <c:pt idx="4">
                  <c:v>52.27</c:v>
                </c:pt>
              </c:numCache>
            </c:numRef>
          </c:val>
        </c:ser>
        <c:dLbls>
          <c:showLegendKey val="0"/>
          <c:showVal val="0"/>
          <c:showCatName val="0"/>
          <c:showSerName val="0"/>
          <c:showPercent val="0"/>
          <c:showBubbleSize val="0"/>
        </c:dLbls>
        <c:gapWidth val="150"/>
        <c:axId val="166489088"/>
        <c:axId val="1665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6489088"/>
        <c:axId val="166519936"/>
      </c:lineChart>
      <c:dateAx>
        <c:axId val="166489088"/>
        <c:scaling>
          <c:orientation val="minMax"/>
        </c:scaling>
        <c:delete val="1"/>
        <c:axPos val="b"/>
        <c:numFmt formatCode="ge" sourceLinked="1"/>
        <c:majorTickMark val="none"/>
        <c:minorTickMark val="none"/>
        <c:tickLblPos val="none"/>
        <c:crossAx val="166519936"/>
        <c:crosses val="autoZero"/>
        <c:auto val="1"/>
        <c:lblOffset val="100"/>
        <c:baseTimeUnit val="years"/>
      </c:dateAx>
      <c:valAx>
        <c:axId val="1665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81.73</c:v>
                </c:pt>
                <c:pt idx="1">
                  <c:v>82.3</c:v>
                </c:pt>
                <c:pt idx="2">
                  <c:v>82.8</c:v>
                </c:pt>
                <c:pt idx="3">
                  <c:v>82.5</c:v>
                </c:pt>
                <c:pt idx="4">
                  <c:v>82.64</c:v>
                </c:pt>
              </c:numCache>
            </c:numRef>
          </c:val>
        </c:ser>
        <c:dLbls>
          <c:showLegendKey val="0"/>
          <c:showVal val="0"/>
          <c:showCatName val="0"/>
          <c:showSerName val="0"/>
          <c:showPercent val="0"/>
          <c:showBubbleSize val="0"/>
        </c:dLbls>
        <c:gapWidth val="150"/>
        <c:axId val="166533760"/>
        <c:axId val="166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6533760"/>
        <c:axId val="166540032"/>
      </c:lineChart>
      <c:dateAx>
        <c:axId val="166533760"/>
        <c:scaling>
          <c:orientation val="minMax"/>
        </c:scaling>
        <c:delete val="1"/>
        <c:axPos val="b"/>
        <c:numFmt formatCode="ge" sourceLinked="1"/>
        <c:majorTickMark val="none"/>
        <c:minorTickMark val="none"/>
        <c:tickLblPos val="none"/>
        <c:crossAx val="166540032"/>
        <c:crosses val="autoZero"/>
        <c:auto val="1"/>
        <c:lblOffset val="100"/>
        <c:baseTimeUnit val="years"/>
      </c:dateAx>
      <c:valAx>
        <c:axId val="166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65.81</c:v>
                </c:pt>
                <c:pt idx="1">
                  <c:v>67.62</c:v>
                </c:pt>
                <c:pt idx="2">
                  <c:v>67.73</c:v>
                </c:pt>
                <c:pt idx="3">
                  <c:v>73.150000000000006</c:v>
                </c:pt>
                <c:pt idx="4">
                  <c:v>68.31</c:v>
                </c:pt>
              </c:numCache>
            </c:numRef>
          </c:val>
        </c:ser>
        <c:dLbls>
          <c:showLegendKey val="0"/>
          <c:showVal val="0"/>
          <c:showCatName val="0"/>
          <c:showSerName val="0"/>
          <c:showPercent val="0"/>
          <c:showBubbleSize val="0"/>
        </c:dLbls>
        <c:gapWidth val="150"/>
        <c:axId val="165030144"/>
        <c:axId val="1650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5030144"/>
        <c:axId val="165040512"/>
      </c:lineChart>
      <c:dateAx>
        <c:axId val="165030144"/>
        <c:scaling>
          <c:orientation val="minMax"/>
        </c:scaling>
        <c:delete val="1"/>
        <c:axPos val="b"/>
        <c:numFmt formatCode="ge" sourceLinked="1"/>
        <c:majorTickMark val="none"/>
        <c:minorTickMark val="none"/>
        <c:tickLblPos val="none"/>
        <c:crossAx val="165040512"/>
        <c:crosses val="autoZero"/>
        <c:auto val="1"/>
        <c:lblOffset val="100"/>
        <c:baseTimeUnit val="years"/>
      </c:dateAx>
      <c:valAx>
        <c:axId val="165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70720"/>
        <c:axId val="1650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70720"/>
        <c:axId val="165072896"/>
      </c:lineChart>
      <c:dateAx>
        <c:axId val="165070720"/>
        <c:scaling>
          <c:orientation val="minMax"/>
        </c:scaling>
        <c:delete val="1"/>
        <c:axPos val="b"/>
        <c:numFmt formatCode="ge" sourceLinked="1"/>
        <c:majorTickMark val="none"/>
        <c:minorTickMark val="none"/>
        <c:tickLblPos val="none"/>
        <c:crossAx val="165072896"/>
        <c:crosses val="autoZero"/>
        <c:auto val="1"/>
        <c:lblOffset val="100"/>
        <c:baseTimeUnit val="years"/>
      </c:dateAx>
      <c:valAx>
        <c:axId val="165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36864"/>
        <c:axId val="164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36864"/>
        <c:axId val="164838784"/>
      </c:lineChart>
      <c:dateAx>
        <c:axId val="164836864"/>
        <c:scaling>
          <c:orientation val="minMax"/>
        </c:scaling>
        <c:delete val="1"/>
        <c:axPos val="b"/>
        <c:numFmt formatCode="ge" sourceLinked="1"/>
        <c:majorTickMark val="none"/>
        <c:minorTickMark val="none"/>
        <c:tickLblPos val="none"/>
        <c:crossAx val="164838784"/>
        <c:crosses val="autoZero"/>
        <c:auto val="1"/>
        <c:lblOffset val="100"/>
        <c:baseTimeUnit val="years"/>
      </c:dateAx>
      <c:valAx>
        <c:axId val="164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91648"/>
        <c:axId val="1648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1648"/>
        <c:axId val="164897920"/>
      </c:lineChart>
      <c:dateAx>
        <c:axId val="164891648"/>
        <c:scaling>
          <c:orientation val="minMax"/>
        </c:scaling>
        <c:delete val="1"/>
        <c:axPos val="b"/>
        <c:numFmt formatCode="ge" sourceLinked="1"/>
        <c:majorTickMark val="none"/>
        <c:minorTickMark val="none"/>
        <c:tickLblPos val="none"/>
        <c:crossAx val="164897920"/>
        <c:crosses val="autoZero"/>
        <c:auto val="1"/>
        <c:lblOffset val="100"/>
        <c:baseTimeUnit val="years"/>
      </c:dateAx>
      <c:valAx>
        <c:axId val="164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20320"/>
        <c:axId val="164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20320"/>
        <c:axId val="164926592"/>
      </c:lineChart>
      <c:dateAx>
        <c:axId val="164920320"/>
        <c:scaling>
          <c:orientation val="minMax"/>
        </c:scaling>
        <c:delete val="1"/>
        <c:axPos val="b"/>
        <c:numFmt formatCode="ge" sourceLinked="1"/>
        <c:majorTickMark val="none"/>
        <c:minorTickMark val="none"/>
        <c:tickLblPos val="none"/>
        <c:crossAx val="164926592"/>
        <c:crosses val="autoZero"/>
        <c:auto val="1"/>
        <c:lblOffset val="100"/>
        <c:baseTimeUnit val="years"/>
      </c:dateAx>
      <c:valAx>
        <c:axId val="164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1519.48</c:v>
                </c:pt>
                <c:pt idx="1">
                  <c:v>1435.42</c:v>
                </c:pt>
                <c:pt idx="2">
                  <c:v>1355.34</c:v>
                </c:pt>
                <c:pt idx="3">
                  <c:v>1344.42</c:v>
                </c:pt>
                <c:pt idx="4">
                  <c:v>1622.93</c:v>
                </c:pt>
              </c:numCache>
            </c:numRef>
          </c:val>
        </c:ser>
        <c:dLbls>
          <c:showLegendKey val="0"/>
          <c:showVal val="0"/>
          <c:showCatName val="0"/>
          <c:showSerName val="0"/>
          <c:showPercent val="0"/>
          <c:showBubbleSize val="0"/>
        </c:dLbls>
        <c:gapWidth val="150"/>
        <c:axId val="164942592"/>
        <c:axId val="164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4942592"/>
        <c:axId val="164944512"/>
      </c:lineChart>
      <c:dateAx>
        <c:axId val="164942592"/>
        <c:scaling>
          <c:orientation val="minMax"/>
        </c:scaling>
        <c:delete val="1"/>
        <c:axPos val="b"/>
        <c:numFmt formatCode="ge" sourceLinked="1"/>
        <c:majorTickMark val="none"/>
        <c:minorTickMark val="none"/>
        <c:tickLblPos val="none"/>
        <c:crossAx val="164944512"/>
        <c:crosses val="autoZero"/>
        <c:auto val="1"/>
        <c:lblOffset val="100"/>
        <c:baseTimeUnit val="years"/>
      </c:dateAx>
      <c:valAx>
        <c:axId val="164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41.28</c:v>
                </c:pt>
                <c:pt idx="1">
                  <c:v>44.42</c:v>
                </c:pt>
                <c:pt idx="2">
                  <c:v>45.09</c:v>
                </c:pt>
                <c:pt idx="3">
                  <c:v>48.41</c:v>
                </c:pt>
                <c:pt idx="4">
                  <c:v>40.590000000000003</c:v>
                </c:pt>
              </c:numCache>
            </c:numRef>
          </c:val>
        </c:ser>
        <c:dLbls>
          <c:showLegendKey val="0"/>
          <c:showVal val="0"/>
          <c:showCatName val="0"/>
          <c:showSerName val="0"/>
          <c:showPercent val="0"/>
          <c:showBubbleSize val="0"/>
        </c:dLbls>
        <c:gapWidth val="150"/>
        <c:axId val="164999552"/>
        <c:axId val="1650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4999552"/>
        <c:axId val="165001472"/>
      </c:lineChart>
      <c:dateAx>
        <c:axId val="164999552"/>
        <c:scaling>
          <c:orientation val="minMax"/>
        </c:scaling>
        <c:delete val="1"/>
        <c:axPos val="b"/>
        <c:numFmt formatCode="ge" sourceLinked="1"/>
        <c:majorTickMark val="none"/>
        <c:minorTickMark val="none"/>
        <c:tickLblPos val="none"/>
        <c:crossAx val="165001472"/>
        <c:crosses val="autoZero"/>
        <c:auto val="1"/>
        <c:lblOffset val="100"/>
        <c:baseTimeUnit val="years"/>
      </c:dateAx>
      <c:valAx>
        <c:axId val="1650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425.84</c:v>
                </c:pt>
                <c:pt idx="1">
                  <c:v>398.14</c:v>
                </c:pt>
                <c:pt idx="2">
                  <c:v>392.91</c:v>
                </c:pt>
                <c:pt idx="3">
                  <c:v>376.67</c:v>
                </c:pt>
                <c:pt idx="4">
                  <c:v>450.22</c:v>
                </c:pt>
              </c:numCache>
            </c:numRef>
          </c:val>
        </c:ser>
        <c:dLbls>
          <c:showLegendKey val="0"/>
          <c:showVal val="0"/>
          <c:showCatName val="0"/>
          <c:showSerName val="0"/>
          <c:showPercent val="0"/>
          <c:showBubbleSize val="0"/>
        </c:dLbls>
        <c:gapWidth val="150"/>
        <c:axId val="166468992"/>
        <c:axId val="166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6468992"/>
        <c:axId val="166475264"/>
      </c:lineChart>
      <c:dateAx>
        <c:axId val="166468992"/>
        <c:scaling>
          <c:orientation val="minMax"/>
        </c:scaling>
        <c:delete val="1"/>
        <c:axPos val="b"/>
        <c:numFmt formatCode="ge" sourceLinked="1"/>
        <c:majorTickMark val="none"/>
        <c:minorTickMark val="none"/>
        <c:tickLblPos val="none"/>
        <c:crossAx val="166475264"/>
        <c:crosses val="autoZero"/>
        <c:auto val="1"/>
        <c:lblOffset val="100"/>
        <c:baseTimeUnit val="years"/>
      </c:dateAx>
      <c:valAx>
        <c:axId val="166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愛南町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23106</v>
      </c>
      <c r="AJ8" s="74"/>
      <c r="AK8" s="74"/>
      <c r="AL8" s="74"/>
      <c r="AM8" s="74"/>
      <c r="AN8" s="74"/>
      <c r="AO8" s="74"/>
      <c r="AP8" s="75"/>
      <c r="AQ8" s="56">
        <f>データ!R6</f>
        <v>238.99</v>
      </c>
      <c r="AR8" s="56"/>
      <c r="AS8" s="56"/>
      <c r="AT8" s="56"/>
      <c r="AU8" s="56"/>
      <c r="AV8" s="56"/>
      <c r="AW8" s="56"/>
      <c r="AX8" s="56"/>
      <c r="AY8" s="56">
        <f>データ!S6</f>
        <v>96.68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18.61</v>
      </c>
      <c r="S10" s="56"/>
      <c r="T10" s="56"/>
      <c r="U10" s="56"/>
      <c r="V10" s="56"/>
      <c r="W10" s="56"/>
      <c r="X10" s="56"/>
      <c r="Y10" s="56"/>
      <c r="Z10" s="64">
        <f>データ!P6</f>
        <v>3390</v>
      </c>
      <c r="AA10" s="64"/>
      <c r="AB10" s="64"/>
      <c r="AC10" s="64"/>
      <c r="AD10" s="64"/>
      <c r="AE10" s="64"/>
      <c r="AF10" s="64"/>
      <c r="AG10" s="64"/>
      <c r="AH10" s="2"/>
      <c r="AI10" s="64">
        <f>データ!T6</f>
        <v>4251</v>
      </c>
      <c r="AJ10" s="64"/>
      <c r="AK10" s="64"/>
      <c r="AL10" s="64"/>
      <c r="AM10" s="64"/>
      <c r="AN10" s="64"/>
      <c r="AO10" s="64"/>
      <c r="AP10" s="64"/>
      <c r="AQ10" s="56">
        <f>データ!U6</f>
        <v>55.82</v>
      </c>
      <c r="AR10" s="56"/>
      <c r="AS10" s="56"/>
      <c r="AT10" s="56"/>
      <c r="AU10" s="56"/>
      <c r="AV10" s="56"/>
      <c r="AW10" s="56"/>
      <c r="AX10" s="56"/>
      <c r="AY10" s="56">
        <f>データ!V6</f>
        <v>76.16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385069</v>
      </c>
      <c r="D6" s="31">
        <f t="shared" si="3"/>
        <v>47</v>
      </c>
      <c r="E6" s="31">
        <f t="shared" si="3"/>
        <v>1</v>
      </c>
      <c r="F6" s="31">
        <f t="shared" si="3"/>
        <v>0</v>
      </c>
      <c r="G6" s="31">
        <f t="shared" si="3"/>
        <v>0</v>
      </c>
      <c r="H6" s="31" t="str">
        <f t="shared" si="3"/>
        <v>愛媛県　愛南町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18.61</v>
      </c>
      <c r="P6" s="32">
        <f t="shared" si="3"/>
        <v>3390</v>
      </c>
      <c r="Q6" s="32">
        <f t="shared" si="3"/>
        <v>23106</v>
      </c>
      <c r="R6" s="32">
        <f t="shared" si="3"/>
        <v>238.99</v>
      </c>
      <c r="S6" s="32">
        <f t="shared" si="3"/>
        <v>96.68</v>
      </c>
      <c r="T6" s="32">
        <f t="shared" si="3"/>
        <v>4251</v>
      </c>
      <c r="U6" s="32">
        <f t="shared" si="3"/>
        <v>55.82</v>
      </c>
      <c r="V6" s="32">
        <f t="shared" si="3"/>
        <v>76.16</v>
      </c>
      <c r="W6" s="33">
        <f>IF(W7="",NA(),W7)</f>
        <v>65.81</v>
      </c>
      <c r="X6" s="33">
        <f t="shared" ref="X6:AF6" si="4">IF(X7="",NA(),X7)</f>
        <v>67.62</v>
      </c>
      <c r="Y6" s="33">
        <f t="shared" si="4"/>
        <v>67.73</v>
      </c>
      <c r="Z6" s="33">
        <f t="shared" si="4"/>
        <v>73.150000000000006</v>
      </c>
      <c r="AA6" s="33">
        <f t="shared" si="4"/>
        <v>68.31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1519.48</v>
      </c>
      <c r="BE6" s="33">
        <f t="shared" ref="BE6:BM6" si="7">IF(BE7="",NA(),BE7)</f>
        <v>1435.42</v>
      </c>
      <c r="BF6" s="33">
        <f t="shared" si="7"/>
        <v>1355.34</v>
      </c>
      <c r="BG6" s="33">
        <f t="shared" si="7"/>
        <v>1344.42</v>
      </c>
      <c r="BH6" s="33">
        <f t="shared" si="7"/>
        <v>1622.93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41.28</v>
      </c>
      <c r="BP6" s="33">
        <f t="shared" ref="BP6:BX6" si="8">IF(BP7="",NA(),BP7)</f>
        <v>44.42</v>
      </c>
      <c r="BQ6" s="33">
        <f t="shared" si="8"/>
        <v>45.09</v>
      </c>
      <c r="BR6" s="33">
        <f t="shared" si="8"/>
        <v>48.41</v>
      </c>
      <c r="BS6" s="33">
        <f t="shared" si="8"/>
        <v>40.590000000000003</v>
      </c>
      <c r="BT6" s="33">
        <f t="shared" si="8"/>
        <v>56.46</v>
      </c>
      <c r="BU6" s="33">
        <f t="shared" si="8"/>
        <v>19.77</v>
      </c>
      <c r="BV6" s="33">
        <f t="shared" si="8"/>
        <v>34.25</v>
      </c>
      <c r="BW6" s="33">
        <f t="shared" si="8"/>
        <v>46.48</v>
      </c>
      <c r="BX6" s="33">
        <f t="shared" si="8"/>
        <v>40.6</v>
      </c>
      <c r="BY6" s="32" t="str">
        <f>IF(BY7="","",IF(BY7="-","【-】","【"&amp;SUBSTITUTE(TEXT(BY7,"#,##0.00"),"-","△")&amp;"】"))</f>
        <v>【33.35】</v>
      </c>
      <c r="BZ6" s="33">
        <f>IF(BZ7="",NA(),BZ7)</f>
        <v>425.84</v>
      </c>
      <c r="CA6" s="33">
        <f t="shared" ref="CA6:CI6" si="9">IF(CA7="",NA(),CA7)</f>
        <v>398.14</v>
      </c>
      <c r="CB6" s="33">
        <f t="shared" si="9"/>
        <v>392.91</v>
      </c>
      <c r="CC6" s="33">
        <f t="shared" si="9"/>
        <v>376.67</v>
      </c>
      <c r="CD6" s="33">
        <f t="shared" si="9"/>
        <v>450.22</v>
      </c>
      <c r="CE6" s="33">
        <f t="shared" si="9"/>
        <v>306.49</v>
      </c>
      <c r="CF6" s="33">
        <f t="shared" si="9"/>
        <v>878.73</v>
      </c>
      <c r="CG6" s="33">
        <f t="shared" si="9"/>
        <v>501.18</v>
      </c>
      <c r="CH6" s="33">
        <f t="shared" si="9"/>
        <v>376.61</v>
      </c>
      <c r="CI6" s="33">
        <f t="shared" si="9"/>
        <v>440.03</v>
      </c>
      <c r="CJ6" s="32" t="str">
        <f>IF(CJ7="","",IF(CJ7="-","【-】","【"&amp;SUBSTITUTE(TEXT(CJ7,"#,##0.00"),"-","△")&amp;"】"))</f>
        <v>【524.69】</v>
      </c>
      <c r="CK6" s="33">
        <f>IF(CK7="",NA(),CK7)</f>
        <v>56.57</v>
      </c>
      <c r="CL6" s="33">
        <f t="shared" ref="CL6:CT6" si="10">IF(CL7="",NA(),CL7)</f>
        <v>55.95</v>
      </c>
      <c r="CM6" s="33">
        <f t="shared" si="10"/>
        <v>55.37</v>
      </c>
      <c r="CN6" s="33">
        <f t="shared" si="10"/>
        <v>53.4</v>
      </c>
      <c r="CO6" s="33">
        <f t="shared" si="10"/>
        <v>52.27</v>
      </c>
      <c r="CP6" s="33">
        <f t="shared" si="10"/>
        <v>58.25</v>
      </c>
      <c r="CQ6" s="33">
        <f t="shared" si="10"/>
        <v>57.17</v>
      </c>
      <c r="CR6" s="33">
        <f t="shared" si="10"/>
        <v>57.55</v>
      </c>
      <c r="CS6" s="33">
        <f t="shared" si="10"/>
        <v>57.43</v>
      </c>
      <c r="CT6" s="33">
        <f t="shared" si="10"/>
        <v>57.29</v>
      </c>
      <c r="CU6" s="32" t="str">
        <f>IF(CU7="","",IF(CU7="-","【-】","【"&amp;SUBSTITUTE(TEXT(CU7,"#,##0.00"),"-","△")&amp;"】"))</f>
        <v>【57.58】</v>
      </c>
      <c r="CV6" s="33">
        <f>IF(CV7="",NA(),CV7)</f>
        <v>81.73</v>
      </c>
      <c r="CW6" s="33">
        <f t="shared" ref="CW6:DE6" si="11">IF(CW7="",NA(),CW7)</f>
        <v>82.3</v>
      </c>
      <c r="CX6" s="33">
        <f t="shared" si="11"/>
        <v>82.8</v>
      </c>
      <c r="CY6" s="33">
        <f t="shared" si="11"/>
        <v>82.5</v>
      </c>
      <c r="CZ6" s="33">
        <f t="shared" si="11"/>
        <v>82.64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0.36</v>
      </c>
      <c r="ED6" s="33">
        <f t="shared" ref="ED6:EL6" si="14">IF(ED7="",NA(),ED7)</f>
        <v>1.24</v>
      </c>
      <c r="EE6" s="33">
        <f t="shared" si="14"/>
        <v>1.77</v>
      </c>
      <c r="EF6" s="33">
        <f t="shared" si="14"/>
        <v>0.68</v>
      </c>
      <c r="EG6" s="33">
        <f t="shared" si="14"/>
        <v>2.46</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385069</v>
      </c>
      <c r="D7" s="35">
        <v>47</v>
      </c>
      <c r="E7" s="35">
        <v>1</v>
      </c>
      <c r="F7" s="35">
        <v>0</v>
      </c>
      <c r="G7" s="35">
        <v>0</v>
      </c>
      <c r="H7" s="35" t="s">
        <v>93</v>
      </c>
      <c r="I7" s="35" t="s">
        <v>94</v>
      </c>
      <c r="J7" s="35" t="s">
        <v>95</v>
      </c>
      <c r="K7" s="35" t="s">
        <v>96</v>
      </c>
      <c r="L7" s="35" t="s">
        <v>97</v>
      </c>
      <c r="M7" s="36" t="s">
        <v>98</v>
      </c>
      <c r="N7" s="36" t="s">
        <v>99</v>
      </c>
      <c r="O7" s="36">
        <v>18.61</v>
      </c>
      <c r="P7" s="36">
        <v>3390</v>
      </c>
      <c r="Q7" s="36">
        <v>23106</v>
      </c>
      <c r="R7" s="36">
        <v>238.99</v>
      </c>
      <c r="S7" s="36">
        <v>96.68</v>
      </c>
      <c r="T7" s="36">
        <v>4251</v>
      </c>
      <c r="U7" s="36">
        <v>55.82</v>
      </c>
      <c r="V7" s="36">
        <v>76.16</v>
      </c>
      <c r="W7" s="36">
        <v>65.81</v>
      </c>
      <c r="X7" s="36">
        <v>67.62</v>
      </c>
      <c r="Y7" s="36">
        <v>67.73</v>
      </c>
      <c r="Z7" s="36">
        <v>73.150000000000006</v>
      </c>
      <c r="AA7" s="36">
        <v>68.31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1519.48</v>
      </c>
      <c r="BE7" s="36">
        <v>1435.42</v>
      </c>
      <c r="BF7" s="36">
        <v>1355.34</v>
      </c>
      <c r="BG7" s="36">
        <v>1344.42</v>
      </c>
      <c r="BH7" s="36">
        <v>1622.93</v>
      </c>
      <c r="BI7" s="36">
        <v>1124.6400000000001</v>
      </c>
      <c r="BJ7" s="36">
        <v>1108.26</v>
      </c>
      <c r="BK7" s="36">
        <v>1113.76</v>
      </c>
      <c r="BL7" s="36">
        <v>1125.69</v>
      </c>
      <c r="BM7" s="36">
        <v>1134.67</v>
      </c>
      <c r="BN7" s="36">
        <v>1242.9000000000001</v>
      </c>
      <c r="BO7" s="36">
        <v>41.28</v>
      </c>
      <c r="BP7" s="36">
        <v>44.42</v>
      </c>
      <c r="BQ7" s="36">
        <v>45.09</v>
      </c>
      <c r="BR7" s="36">
        <v>48.41</v>
      </c>
      <c r="BS7" s="36">
        <v>40.590000000000003</v>
      </c>
      <c r="BT7" s="36">
        <v>56.46</v>
      </c>
      <c r="BU7" s="36">
        <v>19.77</v>
      </c>
      <c r="BV7" s="36">
        <v>34.25</v>
      </c>
      <c r="BW7" s="36">
        <v>46.48</v>
      </c>
      <c r="BX7" s="36">
        <v>40.6</v>
      </c>
      <c r="BY7" s="36">
        <v>33.35</v>
      </c>
      <c r="BZ7" s="36">
        <v>425.84</v>
      </c>
      <c r="CA7" s="36">
        <v>398.14</v>
      </c>
      <c r="CB7" s="36">
        <v>392.91</v>
      </c>
      <c r="CC7" s="36">
        <v>376.67</v>
      </c>
      <c r="CD7" s="36">
        <v>450.22</v>
      </c>
      <c r="CE7" s="36">
        <v>306.49</v>
      </c>
      <c r="CF7" s="36">
        <v>878.73</v>
      </c>
      <c r="CG7" s="36">
        <v>501.18</v>
      </c>
      <c r="CH7" s="36">
        <v>376.61</v>
      </c>
      <c r="CI7" s="36">
        <v>440.03</v>
      </c>
      <c r="CJ7" s="36">
        <v>524.69000000000005</v>
      </c>
      <c r="CK7" s="36">
        <v>56.57</v>
      </c>
      <c r="CL7" s="36">
        <v>55.95</v>
      </c>
      <c r="CM7" s="36">
        <v>55.37</v>
      </c>
      <c r="CN7" s="36">
        <v>53.4</v>
      </c>
      <c r="CO7" s="36">
        <v>52.27</v>
      </c>
      <c r="CP7" s="36">
        <v>58.25</v>
      </c>
      <c r="CQ7" s="36">
        <v>57.17</v>
      </c>
      <c r="CR7" s="36">
        <v>57.55</v>
      </c>
      <c r="CS7" s="36">
        <v>57.43</v>
      </c>
      <c r="CT7" s="36">
        <v>57.29</v>
      </c>
      <c r="CU7" s="36">
        <v>57.58</v>
      </c>
      <c r="CV7" s="36">
        <v>81.73</v>
      </c>
      <c r="CW7" s="36">
        <v>82.3</v>
      </c>
      <c r="CX7" s="36">
        <v>82.8</v>
      </c>
      <c r="CY7" s="36">
        <v>82.5</v>
      </c>
      <c r="CZ7" s="36">
        <v>82.64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0.36</v>
      </c>
      <c r="ED7" s="36">
        <v>1.24</v>
      </c>
      <c r="EE7" s="36">
        <v>1.77</v>
      </c>
      <c r="EF7" s="36">
        <v>0.68</v>
      </c>
      <c r="EG7" s="36">
        <v>2.46</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2017-02-06T04:17:12Z</cp:lastPrinted>
  <dcterms:created xsi:type="dcterms:W3CDTF">2016-12-02T02:21:46Z</dcterms:created>
  <dcterms:modified xsi:type="dcterms:W3CDTF">2017-02-21T04:31:31Z</dcterms:modified>
  <cp:category/>
</cp:coreProperties>
</file>